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32760" windowWidth="27870" windowHeight="12510" tabRatio="453" activeTab="1"/>
  </bookViews>
  <sheets>
    <sheet name="Anleitung" sheetId="1" r:id="rId1"/>
    <sheet name="Gesamt-Meldung" sheetId="2" r:id="rId2"/>
    <sheet name="Einzel-Meldung" sheetId="3" r:id="rId3"/>
    <sheet name="Mannschaft-Meldung" sheetId="4" r:id="rId4"/>
    <sheet name="Listen" sheetId="5" state="hidden" r:id="rId5"/>
    <sheet name="Historie" sheetId="6" state="hidden" r:id="rId6"/>
  </sheets>
  <definedNames>
    <definedName name="_xlnm._FilterDatabase" localSheetId="2" hidden="1">'Einzel-Meldung'!$A$1:$F$32</definedName>
    <definedName name="_xlnm._FilterDatabase" localSheetId="3" hidden="1">'Mannschaft-Meldung'!$A$1:$E$26</definedName>
    <definedName name="_xlfn.IFERROR" hidden="1">#NAME?</definedName>
    <definedName name="_xlfn.SINGLE" hidden="1">#NAME?</definedName>
    <definedName name="AK">'Listen'!#REF!</definedName>
    <definedName name="AK_E">'Listen'!#REF!</definedName>
    <definedName name="AK_M">'Listen'!#REF!</definedName>
    <definedName name="AK_Referenz">'Listen'!#REF!</definedName>
    <definedName name="Altersklasse">'Listen'!#REF!</definedName>
    <definedName name="Disziplin_M">'Listen'!$E$2:$E$7</definedName>
    <definedName name="_xlnm.Print_Area" localSheetId="1">'Gesamt-Meldung'!$A$1:$M$9</definedName>
    <definedName name="_xlnm.Print_Area" localSheetId="3">'Mannschaft-Meldung'!$A$1:$V$26</definedName>
    <definedName name="_xlnm.Print_Titles" localSheetId="2">'Einzel-Meldung'!$1:$1</definedName>
    <definedName name="_xlnm.Print_Titles" localSheetId="3">'Mannschaft-Meldung'!$1:$1</definedName>
    <definedName name="Geschlecht">'Listen'!$D$2:$D$3</definedName>
    <definedName name="GLD_Liste">'Listen'!$A$2:$A$19</definedName>
    <definedName name="GLD_Liste2">'Listen'!$B$2:$B$19</definedName>
    <definedName name="Ort">'Listen'!#REF!</definedName>
    <definedName name="Shirts">'Listen'!#REF!</definedName>
    <definedName name="Veranstaltung">'Listen'!#REF!</definedName>
    <definedName name="Wettkampf">'Listen'!$C$2:$C$3</definedName>
  </definedNames>
  <calcPr fullCalcOnLoad="1"/>
</workbook>
</file>

<file path=xl/sharedStrings.xml><?xml version="1.0" encoding="utf-8"?>
<sst xmlns="http://schemas.openxmlformats.org/spreadsheetml/2006/main" count="163" uniqueCount="115">
  <si>
    <t>Wettkampf</t>
  </si>
  <si>
    <t>Geschlecht</t>
  </si>
  <si>
    <t>Vorname</t>
  </si>
  <si>
    <t>Jahrgang</t>
  </si>
  <si>
    <t>LV Kürzel</t>
  </si>
  <si>
    <t>LV</t>
  </si>
  <si>
    <t>E</t>
  </si>
  <si>
    <t>M</t>
  </si>
  <si>
    <t>W</t>
  </si>
  <si>
    <t>Nachname</t>
  </si>
  <si>
    <t>Bitte die Struktur der Tabelle nicht verändern,
da sonst die Daten nicht automatisch gelesen werden können !!!</t>
  </si>
  <si>
    <t>Name</t>
  </si>
  <si>
    <t>Straße
Hausnummer</t>
  </si>
  <si>
    <t>PLZ Ort</t>
  </si>
  <si>
    <t>email</t>
  </si>
  <si>
    <t>Handy</t>
  </si>
  <si>
    <t>Telefon</t>
  </si>
  <si>
    <t>Jahr</t>
  </si>
  <si>
    <t>Version</t>
  </si>
  <si>
    <t>Kommentar</t>
  </si>
  <si>
    <t>Datum</t>
  </si>
  <si>
    <t xml:space="preserve">Startgebühren </t>
  </si>
  <si>
    <t>Einzelpreis</t>
  </si>
  <si>
    <t>Summe</t>
  </si>
  <si>
    <t>Verantwortlicher für die Meldung</t>
  </si>
  <si>
    <t>Funktion</t>
  </si>
  <si>
    <t>Gliederung</t>
  </si>
  <si>
    <t>Gesamtkosten</t>
  </si>
  <si>
    <r>
      <t xml:space="preserve">Gesamtmeldebogen:
</t>
    </r>
    <r>
      <rPr>
        <sz val="12"/>
        <rFont val="Arial"/>
        <family val="2"/>
      </rPr>
      <t xml:space="preserve">
Bitte in die weißen Felder die entsprechenden Angaben bzw. Teilnehmerzahlen eingeben.
Die  gelb markierten Felder dürfen nicht überschrieben werden.</t>
    </r>
  </si>
  <si>
    <r>
      <t>Ermittlung der Gesamtkosten:</t>
    </r>
  </si>
  <si>
    <t>Baden</t>
  </si>
  <si>
    <t>BA</t>
  </si>
  <si>
    <t>Bayern</t>
  </si>
  <si>
    <t>BY</t>
  </si>
  <si>
    <t>Berlin</t>
  </si>
  <si>
    <t>BE</t>
  </si>
  <si>
    <t>Brandenburg</t>
  </si>
  <si>
    <t>BB</t>
  </si>
  <si>
    <t>Bremen</t>
  </si>
  <si>
    <t>HB</t>
  </si>
  <si>
    <t>Hamburg</t>
  </si>
  <si>
    <t>HH</t>
  </si>
  <si>
    <t>Hessen</t>
  </si>
  <si>
    <t>HE</t>
  </si>
  <si>
    <t>Mecklenburg-Vorpommern</t>
  </si>
  <si>
    <t>MV</t>
  </si>
  <si>
    <t>Niedersachsen</t>
  </si>
  <si>
    <t>Nordrhein</t>
  </si>
  <si>
    <t>NR</t>
  </si>
  <si>
    <t>Rheinland-Pfalz</t>
  </si>
  <si>
    <t>RP</t>
  </si>
  <si>
    <t>Saarland</t>
  </si>
  <si>
    <t>Sachsen</t>
  </si>
  <si>
    <t>SN</t>
  </si>
  <si>
    <t>Sachsen-Anhalt</t>
  </si>
  <si>
    <t>Schleswig-Holstein</t>
  </si>
  <si>
    <t>SH</t>
  </si>
  <si>
    <t>Thüringen</t>
  </si>
  <si>
    <t>TH</t>
  </si>
  <si>
    <t>Westfalen</t>
  </si>
  <si>
    <t>WE</t>
  </si>
  <si>
    <t>Württemberg</t>
  </si>
  <si>
    <t>WÜ</t>
  </si>
  <si>
    <t>Landesverband</t>
  </si>
  <si>
    <r>
      <t xml:space="preserve">Die Tabelle </t>
    </r>
    <r>
      <rPr>
        <b/>
        <sz val="10"/>
        <rFont val="Arial"/>
        <family val="2"/>
      </rPr>
      <t>Gesamt-Meldung</t>
    </r>
    <r>
      <rPr>
        <sz val="10"/>
        <rFont val="Arial"/>
        <family val="0"/>
      </rPr>
      <t xml:space="preserve"> dient zur automatischen Erfassung der Meldung mit dem Wettkampfprogramm</t>
    </r>
  </si>
  <si>
    <t>Im Feld C2-F2 die Gliederung eingeben
Im Feld H2-I2 den LV auswählen:
1. Feld mit der Maus markieren
2. Auf Dropdown-Button (Pfeil) klicken und Gliederung auswählen</t>
  </si>
  <si>
    <t>Danach Meldung der Teilnehmer auf den beiden Blättern eingeben.</t>
  </si>
  <si>
    <r>
      <t xml:space="preserve">Spalte </t>
    </r>
    <r>
      <rPr>
        <b/>
        <sz val="10"/>
        <rFont val="Arial"/>
        <family val="2"/>
      </rPr>
      <t xml:space="preserve">Gliederung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LV </t>
    </r>
    <r>
      <rPr>
        <sz val="10"/>
        <rFont val="Arial"/>
        <family val="2"/>
      </rPr>
      <t xml:space="preserve"> wird automatisch ermittelt</t>
    </r>
    <r>
      <rPr>
        <b/>
        <sz val="10"/>
        <rFont val="Arial"/>
        <family val="2"/>
      </rPr>
      <t xml:space="preserve">
</t>
    </r>
  </si>
  <si>
    <r>
      <t xml:space="preserve">Das </t>
    </r>
    <r>
      <rPr>
        <b/>
        <sz val="10"/>
        <rFont val="Arial"/>
        <family val="2"/>
      </rPr>
      <t xml:space="preserve">Speichern </t>
    </r>
    <r>
      <rPr>
        <sz val="10"/>
        <rFont val="Arial"/>
        <family val="2"/>
      </rPr>
      <t xml:space="preserve">der Meldung ist durch anclicken des 
</t>
    </r>
    <r>
      <rPr>
        <b/>
        <sz val="10"/>
        <color indexed="11"/>
        <rFont val="Arial"/>
        <family val="2"/>
      </rPr>
      <t>grün</t>
    </r>
    <r>
      <rPr>
        <b/>
        <sz val="10"/>
        <rFont val="Arial"/>
        <family val="2"/>
      </rPr>
      <t xml:space="preserve"> hinterlegten Feldes "Meldung als XLS speichern" </t>
    </r>
    <r>
      <rPr>
        <sz val="10"/>
        <rFont val="Arial"/>
        <family val="2"/>
      </rPr>
      <t>möglich. 
Dabei wird automatisch, der Dateiname mit Gliederungskürzel und Datum angelegt.</t>
    </r>
  </si>
  <si>
    <t>Disziplin</t>
  </si>
  <si>
    <t>NI</t>
  </si>
  <si>
    <t>SL</t>
  </si>
  <si>
    <t>ST</t>
  </si>
  <si>
    <t>0.1</t>
  </si>
  <si>
    <t>Das Formular ist geschützt um Fehleingaben in unzulässige Felder zu vermeiden. Ein Passwort wude nicht vergeben. Versierte Excelkenner, können das Formular nach eigenem Ermessen erweitern. 
--&gt; Extras - Schutz - Blattschutz / Arbeitsmappenschutz
Bitte achtet darauf, dass die Struktur nicht verändert wird.</t>
  </si>
  <si>
    <t>200m Obstacle Swim</t>
  </si>
  <si>
    <t>100m Manikin Tow with Fins</t>
  </si>
  <si>
    <t>100m Rescue Medley</t>
  </si>
  <si>
    <t>100m Manikin Carry with Fins</t>
  </si>
  <si>
    <t>50m Manikin Carry</t>
  </si>
  <si>
    <t>200m Super Lifesaver</t>
  </si>
  <si>
    <t>Basisversion DEM</t>
  </si>
  <si>
    <t>Disziplin_M</t>
  </si>
  <si>
    <t>Line Throw</t>
  </si>
  <si>
    <t>4x50m Obstacle Relay</t>
  </si>
  <si>
    <t>4x50m Medley Relay</t>
  </si>
  <si>
    <t>4x25m Manikin Relay</t>
  </si>
  <si>
    <t>4x50m Mixed Pool Lifesaver Relay</t>
  </si>
  <si>
    <t>4x50m Rettungsstaffel national (optional nur als Vorlauf)</t>
  </si>
  <si>
    <t>Meldezeit</t>
  </si>
  <si>
    <t>Meldebogen Deutsche Einzelstrecken-Meisterschaften 2021</t>
  </si>
  <si>
    <t>Anzahl Starts Staffeln</t>
  </si>
  <si>
    <t>Anzahl Starts Einzelteilnehmer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</si>
  <si>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</si>
  <si>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</si>
  <si>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</si>
  <si>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</si>
  <si>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</si>
  <si>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</si>
  <si>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</si>
  <si>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</si>
  <si>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</si>
  <si>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</si>
  <si>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</si>
  <si>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</si>
  <si>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</si>
  <si>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</si>
  <si>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</si>
  <si>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</si>
  <si>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r>
      <t xml:space="preserve">Für alle Felder mit beschränkten Eingaben werden die zulässigen Werte
als Hilfe angezeigt, sobald das Feld markiert wird.
Bei unzulässiger Eingabe erfolgt eine Fehlermeldung.
</t>
    </r>
    <r>
      <rPr>
        <b/>
        <sz val="10"/>
        <rFont val="Arial"/>
        <family val="2"/>
      </rPr>
      <t>Geschlecht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 xml:space="preserve">: Weiblich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: Männlich
</t>
    </r>
    <r>
      <rPr>
        <b/>
        <sz val="10"/>
        <rFont val="Arial"/>
        <family val="2"/>
      </rPr>
      <t>Disziplin bei Staffeln/Mannschaften</t>
    </r>
  </si>
  <si>
    <t>Bei Problemen mit der Excel-Datei bitte rechtzeitig vor Meldeschluß email an:
DEM@dlrg.de</t>
  </si>
  <si>
    <t>4x50m Rettungsstaffel national</t>
  </si>
  <si>
    <t>Altersklasse</t>
  </si>
  <si>
    <t>AK Open</t>
  </si>
  <si>
    <t>Anzahl Starts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</si>
</sst>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yy\ "/>
    <numFmt numFmtId="175" formatCode="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dd/mm/yy"/>
    <numFmt numFmtId="181" formatCode="#,##0\ &quot;€&quot;"/>
    <numFmt numFmtId="182" formatCode="dd/\ mm/yyyy"/>
    <numFmt numFmtId="183" formatCode="#,##0.00\ &quot;€&quot;"/>
    <numFmt numFmtId="184" formatCode="m:ss.00"/>
    <numFmt numFmtId="185" formatCode="0.00000"/>
    <numFmt numFmtId="186" formatCode="0.0000"/>
    <numFmt numFmtId="187" formatCode="0.000"/>
    <numFmt numFmtId="188" formatCode="mm:ss.00"/>
    <numFmt numFmtId="189" formatCode="#,##0.00&quot; €&quot;"/>
    <numFmt numFmtId="190" formatCode="[$-407]dddd\,\ d\.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top"/>
    </xf>
    <xf numFmtId="18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3" fontId="0" fillId="0" borderId="0" xfId="0" applyNumberFormat="1" applyFont="1" applyFill="1" applyAlignment="1" applyProtection="1">
      <alignment vertical="center"/>
      <protection/>
    </xf>
    <xf numFmtId="0" fontId="4" fillId="0" borderId="10" xfId="48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1" fontId="0" fillId="0" borderId="10" xfId="0" applyNumberFormat="1" applyFill="1" applyBorder="1" applyAlignment="1" applyProtection="1">
      <alignment horizontal="right"/>
      <protection locked="0"/>
    </xf>
    <xf numFmtId="184" fontId="0" fillId="0" borderId="10" xfId="0" applyNumberForma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Alignment="1">
      <alignment horizontal="right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Font="1" applyFill="1" applyBorder="1" applyAlignment="1" applyProtection="1">
      <alignment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1" fontId="1" fillId="34" borderId="0" xfId="0" applyNumberFormat="1" applyFont="1" applyFill="1" applyBorder="1" applyAlignment="1" applyProtection="1">
      <alignment horizontal="center" vertical="center"/>
      <protection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49" fontId="0" fillId="34" borderId="15" xfId="0" applyNumberFormat="1" applyFill="1" applyBorder="1" applyAlignment="1" applyProtection="1">
      <alignment vertical="center"/>
      <protection/>
    </xf>
    <xf numFmtId="49" fontId="0" fillId="34" borderId="16" xfId="0" applyNumberForma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83" fontId="0" fillId="33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0" xfId="0" applyNumberFormat="1" applyFont="1" applyFill="1" applyBorder="1" applyAlignment="1" applyProtection="1">
      <alignment vertical="center"/>
      <protection/>
    </xf>
    <xf numFmtId="18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0" fontId="1" fillId="34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right" vertical="top" wrapText="1"/>
      <protection/>
    </xf>
    <xf numFmtId="0" fontId="0" fillId="35" borderId="18" xfId="0" applyFill="1" applyBorder="1" applyAlignment="1" applyProtection="1">
      <alignment textRotation="90" wrapText="1"/>
      <protection/>
    </xf>
    <xf numFmtId="0" fontId="11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9" xfId="0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textRotation="90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0" fillId="34" borderId="0" xfId="0" applyFill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1" fontId="0" fillId="7" borderId="10" xfId="0" applyNumberFormat="1" applyFill="1" applyBorder="1" applyAlignment="1" applyProtection="1">
      <alignment horizontal="right"/>
      <protection locked="0"/>
    </xf>
    <xf numFmtId="0" fontId="1" fillId="7" borderId="18" xfId="0" applyFont="1" applyFill="1" applyBorder="1" applyAlignment="1" applyProtection="1">
      <alignment vertical="top" wrapText="1"/>
      <protection/>
    </xf>
    <xf numFmtId="0" fontId="47" fillId="0" borderId="0" xfId="0" applyFont="1" applyAlignment="1">
      <alignment vertical="top" textRotation="90" wrapText="1"/>
    </xf>
    <xf numFmtId="0" fontId="47" fillId="0" borderId="0" xfId="0" applyFont="1" applyAlignment="1">
      <alignment/>
    </xf>
    <xf numFmtId="0" fontId="0" fillId="6" borderId="10" xfId="0" applyFill="1" applyBorder="1" applyAlignment="1" applyProtection="1">
      <alignment/>
      <protection locked="0"/>
    </xf>
    <xf numFmtId="0" fontId="0" fillId="6" borderId="20" xfId="0" applyFill="1" applyBorder="1" applyAlignment="1" applyProtection="1">
      <alignment/>
      <protection locked="0"/>
    </xf>
    <xf numFmtId="184" fontId="0" fillId="6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47" fillId="0" borderId="0" xfId="0" applyFont="1" applyAlignment="1" applyProtection="1">
      <alignment vertical="top" textRotation="90" wrapText="1"/>
      <protection/>
    </xf>
    <xf numFmtId="0" fontId="47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7" borderId="21" xfId="0" applyFill="1" applyBorder="1" applyAlignment="1">
      <alignment horizontal="left" vertical="center" wrapText="1"/>
    </xf>
    <xf numFmtId="0" fontId="0" fillId="37" borderId="2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16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49" fontId="10" fillId="34" borderId="21" xfId="0" applyNumberFormat="1" applyFont="1" applyFill="1" applyBorder="1" applyAlignment="1" applyProtection="1">
      <alignment horizontal="center" vertical="center"/>
      <protection/>
    </xf>
    <xf numFmtId="49" fontId="10" fillId="34" borderId="22" xfId="0" applyNumberFormat="1" applyFont="1" applyFill="1" applyBorder="1" applyAlignment="1" applyProtection="1">
      <alignment horizontal="center" vertical="center"/>
      <protection/>
    </xf>
    <xf numFmtId="49" fontId="10" fillId="34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36" borderId="26" xfId="0" applyFill="1" applyBorder="1" applyAlignment="1" applyProtection="1">
      <alignment horizontal="center" vertical="top" wrapText="1"/>
      <protection/>
    </xf>
    <xf numFmtId="0" fontId="0" fillId="36" borderId="19" xfId="0" applyFill="1" applyBorder="1" applyAlignment="1" applyProtection="1">
      <alignment horizontal="center" vertical="top" wrapText="1"/>
      <protection/>
    </xf>
    <xf numFmtId="0" fontId="11" fillId="34" borderId="23" xfId="0" applyFont="1" applyFill="1" applyBorder="1" applyAlignment="1" applyProtection="1">
      <alignment horizontal="center"/>
      <protection/>
    </xf>
    <xf numFmtId="0" fontId="11" fillId="34" borderId="24" xfId="0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8"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276225</xdr:rowOff>
    </xdr:from>
    <xdr:to>
      <xdr:col>12</xdr:col>
      <xdr:colOff>923925</xdr:colOff>
      <xdr:row>1</xdr:row>
      <xdr:rowOff>285750</xdr:rowOff>
    </xdr:to>
    <xdr:pic>
      <xdr:nvPicPr>
        <xdr:cNvPr id="1" name="Speichere_X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276225"/>
          <a:ext cx="1638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20"/>
  <sheetViews>
    <sheetView workbookViewId="0" topLeftCell="A1">
      <selection activeCell="A28" sqref="A28"/>
    </sheetView>
  </sheetViews>
  <sheetFormatPr defaultColWidth="9.140625" defaultRowHeight="12.75"/>
  <cols>
    <col min="1" max="1" width="79.8515625" style="0" customWidth="1"/>
  </cols>
  <sheetData>
    <row r="1" s="1" customFormat="1" ht="25.5">
      <c r="A1" s="1" t="s">
        <v>64</v>
      </c>
    </row>
    <row r="3" ht="25.5">
      <c r="A3" s="2" t="s">
        <v>10</v>
      </c>
    </row>
    <row r="5" ht="51">
      <c r="A5" s="1" t="s">
        <v>65</v>
      </c>
    </row>
    <row r="6" ht="12.75">
      <c r="A6" s="1"/>
    </row>
    <row r="7" ht="12.75">
      <c r="A7" s="1" t="s">
        <v>66</v>
      </c>
    </row>
    <row r="9" ht="25.5">
      <c r="A9" s="3" t="s">
        <v>67</v>
      </c>
    </row>
    <row r="11" ht="152.25" customHeight="1">
      <c r="A11" s="39" t="s">
        <v>109</v>
      </c>
    </row>
    <row r="13" ht="12.75">
      <c r="A13" s="1"/>
    </row>
    <row r="14" ht="12.75">
      <c r="A14" s="1"/>
    </row>
    <row r="15" ht="12.75">
      <c r="A15" s="3"/>
    </row>
    <row r="16" ht="38.25">
      <c r="A16" s="3" t="s">
        <v>68</v>
      </c>
    </row>
    <row r="17" ht="12.75">
      <c r="A17" s="1"/>
    </row>
    <row r="18" ht="25.5">
      <c r="A18" s="39" t="s">
        <v>110</v>
      </c>
    </row>
    <row r="20" ht="118.5" customHeight="1">
      <c r="A20" s="39" t="s">
        <v>74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portrait" paperSize="9" r:id="rId1"/>
  <headerFooter alignWithMargins="0">
    <oddHeader>&amp;C&amp;"Arial,Fett"&amp;14DEM2021 Berlin &amp;A</oddHeader>
    <oddFooter xml:space="preserve">&amp;L&amp;Z&amp;F&amp;R&amp;P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9"/>
  <sheetViews>
    <sheetView tabSelected="1" zoomScale="71" zoomScaleNormal="71" zoomScaleSheetLayoutView="50" zoomScalePageLayoutView="0" workbookViewId="0" topLeftCell="A1">
      <pane xSplit="1" ySplit="6" topLeftCell="B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C2" sqref="C2:F2"/>
    </sheetView>
  </sheetViews>
  <sheetFormatPr defaultColWidth="9.140625" defaultRowHeight="12.75"/>
  <cols>
    <col min="1" max="1" width="34.7109375" style="12" customWidth="1"/>
    <col min="2" max="2" width="6.57421875" style="12" customWidth="1"/>
    <col min="3" max="4" width="13.00390625" style="12" customWidth="1"/>
    <col min="5" max="5" width="16.28125" style="12" customWidth="1"/>
    <col min="6" max="6" width="18.00390625" style="12" customWidth="1"/>
    <col min="7" max="7" width="23.28125" style="12" customWidth="1"/>
    <col min="8" max="8" width="12.57421875" style="12" bestFit="1" customWidth="1"/>
    <col min="9" max="9" width="12.57421875" style="12" customWidth="1"/>
    <col min="10" max="10" width="12.57421875" style="12" bestFit="1" customWidth="1"/>
    <col min="11" max="11" width="10.28125" style="12" customWidth="1"/>
    <col min="12" max="13" width="15.28125" style="12" customWidth="1"/>
    <col min="14" max="16384" width="9.140625" style="12" customWidth="1"/>
  </cols>
  <sheetData>
    <row r="1" spans="1:13" s="20" customFormat="1" ht="26.25" customHeight="1">
      <c r="A1" s="82" t="s">
        <v>90</v>
      </c>
      <c r="B1" s="83"/>
      <c r="C1" s="83"/>
      <c r="D1" s="83"/>
      <c r="E1" s="83"/>
      <c r="F1" s="83"/>
      <c r="G1" s="83"/>
      <c r="H1" s="83"/>
      <c r="I1" s="83"/>
      <c r="J1" s="84"/>
      <c r="K1" s="71"/>
      <c r="L1" s="72"/>
      <c r="M1" s="72"/>
    </row>
    <row r="2" spans="1:13" s="20" customFormat="1" ht="26.25" customHeight="1">
      <c r="A2" s="31" t="s">
        <v>26</v>
      </c>
      <c r="B2" s="32"/>
      <c r="C2" s="79"/>
      <c r="D2" s="80"/>
      <c r="E2" s="80"/>
      <c r="F2" s="81"/>
      <c r="G2" s="33" t="s">
        <v>63</v>
      </c>
      <c r="H2" s="77" t="s">
        <v>30</v>
      </c>
      <c r="I2" s="78"/>
      <c r="J2" s="34" t="str">
        <f>VLOOKUP(H2,Listen!A2:B20,2,0)</f>
        <v>BA</v>
      </c>
      <c r="K2" s="73"/>
      <c r="L2" s="74"/>
      <c r="M2" s="74"/>
    </row>
    <row r="3" spans="1:13" s="20" customFormat="1" ht="26.25" customHeight="1" thickBot="1">
      <c r="A3" s="35"/>
      <c r="B3" s="36"/>
      <c r="C3" s="36"/>
      <c r="D3" s="36"/>
      <c r="E3" s="36"/>
      <c r="F3" s="36"/>
      <c r="G3" s="36"/>
      <c r="H3" s="36"/>
      <c r="I3" s="36"/>
      <c r="J3" s="37"/>
      <c r="K3" s="75"/>
      <c r="L3" s="76"/>
      <c r="M3" s="76"/>
    </row>
    <row r="4" spans="1:13" ht="74.25" customHeight="1">
      <c r="A4" s="30"/>
      <c r="B4" s="30"/>
      <c r="C4" s="86" t="s">
        <v>28</v>
      </c>
      <c r="D4" s="86"/>
      <c r="E4" s="86"/>
      <c r="F4" s="86"/>
      <c r="G4" s="86"/>
      <c r="H4" s="86"/>
      <c r="I4" s="86"/>
      <c r="J4" s="86"/>
      <c r="K4" s="87" t="s">
        <v>29</v>
      </c>
      <c r="L4" s="88"/>
      <c r="M4" s="88"/>
    </row>
    <row r="5" spans="1:13" ht="52.5" customHeight="1">
      <c r="A5" s="26"/>
      <c r="B5" s="26"/>
      <c r="C5" s="85" t="s">
        <v>24</v>
      </c>
      <c r="D5" s="85"/>
      <c r="E5" s="85"/>
      <c r="F5" s="85"/>
      <c r="G5" s="85"/>
      <c r="H5" s="85"/>
      <c r="I5" s="85"/>
      <c r="J5" s="85"/>
      <c r="K5" s="13"/>
      <c r="L5" s="89" t="s">
        <v>21</v>
      </c>
      <c r="M5" s="90"/>
    </row>
    <row r="6" spans="1:13" s="15" customFormat="1" ht="72">
      <c r="A6" s="5" t="s">
        <v>26</v>
      </c>
      <c r="B6" s="5" t="s">
        <v>5</v>
      </c>
      <c r="C6" s="5" t="s">
        <v>2</v>
      </c>
      <c r="D6" s="5" t="s">
        <v>11</v>
      </c>
      <c r="E6" s="5" t="s">
        <v>12</v>
      </c>
      <c r="F6" s="5" t="s">
        <v>13</v>
      </c>
      <c r="G6" s="6" t="s">
        <v>14</v>
      </c>
      <c r="H6" s="6" t="s">
        <v>15</v>
      </c>
      <c r="I6" s="6" t="s">
        <v>16</v>
      </c>
      <c r="J6" s="6" t="s">
        <v>25</v>
      </c>
      <c r="K6" s="14" t="s">
        <v>27</v>
      </c>
      <c r="L6" s="14" t="s">
        <v>92</v>
      </c>
      <c r="M6" s="14" t="s">
        <v>91</v>
      </c>
    </row>
    <row r="7" spans="1:13" s="17" customFormat="1" ht="56.25" customHeight="1">
      <c r="A7" s="16">
        <f>IF(C2&lt;&gt;"",C2,"")</f>
      </c>
      <c r="B7" s="16">
        <f>IF(C2&lt;&gt;"",J2,"")</f>
      </c>
      <c r="C7" s="10"/>
      <c r="D7" s="10"/>
      <c r="E7" s="10"/>
      <c r="F7" s="10"/>
      <c r="G7" s="19"/>
      <c r="H7" s="4"/>
      <c r="I7" s="4"/>
      <c r="J7" s="4"/>
      <c r="K7" s="40">
        <f>SUM(L9:M9)</f>
        <v>0</v>
      </c>
      <c r="L7" s="41">
        <f>'Einzel-Meldung'!M2</f>
        <v>0</v>
      </c>
      <c r="M7" s="41">
        <f>'Mannschaft-Meldung'!W2</f>
        <v>0</v>
      </c>
    </row>
    <row r="8" spans="11:13" s="18" customFormat="1" ht="21" customHeight="1">
      <c r="K8" s="42" t="s">
        <v>22</v>
      </c>
      <c r="L8" s="43">
        <v>10</v>
      </c>
      <c r="M8" s="43">
        <v>10</v>
      </c>
    </row>
    <row r="9" spans="11:13" ht="21" customHeight="1">
      <c r="K9" s="44" t="s">
        <v>23</v>
      </c>
      <c r="L9" s="42">
        <f>IF(L7&lt;&gt;0,L7*L8,"")</f>
      </c>
      <c r="M9" s="42">
        <f>IF(M7&lt;&gt;0,M7*M8,"")</f>
      </c>
    </row>
    <row r="11" ht="12.75" customHeight="1"/>
    <row r="12" ht="13.5" customHeight="1"/>
  </sheetData>
  <sheetProtection sheet="1" formatCells="0" formatColumns="0" selectLockedCells="1"/>
  <mergeCells count="8">
    <mergeCell ref="K1:M3"/>
    <mergeCell ref="H2:I2"/>
    <mergeCell ref="C2:F2"/>
    <mergeCell ref="A1:J1"/>
    <mergeCell ref="C5:J5"/>
    <mergeCell ref="C4:J4"/>
    <mergeCell ref="K4:M4"/>
    <mergeCell ref="L5:M5"/>
  </mergeCells>
  <dataValidations count="2">
    <dataValidation type="list" showInputMessage="1" showErrorMessage="1" prompt="LV auswählen" error="LV auswählen" sqref="H2">
      <formula1>GLD_Liste</formula1>
    </dataValidation>
    <dataValidation type="textLength" showInputMessage="1" showErrorMessage="1" prompt="Maximale Eingabe  30" error="Maximale Eingabe  30" sqref="C2:F2">
      <formula1>0</formula1>
      <formula2>30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Width="2" orientation="landscape" paperSize="9" scale="56" r:id="rId2"/>
  <headerFooter alignWithMargins="0">
    <oddHeader>&amp;C&amp;14DEM2021 Berlin &amp;A</oddHeader>
    <oddFooter xml:space="preserve">&amp;L&amp;Z&amp;F&amp;C&amp;D &amp;T&amp;R&amp;P / &amp;N </oddFooter>
  </headerFooter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M32"/>
  <sheetViews>
    <sheetView zoomScale="90" zoomScaleNormal="90" zoomScalePageLayoutView="0" workbookViewId="0" topLeftCell="A1">
      <pane xSplit="6" ySplit="2" topLeftCell="G3" activePane="bottomRight" state="frozen"/>
      <selection pane="topLeft" activeCell="W24" sqref="W24"/>
      <selection pane="topRight" activeCell="W24" sqref="W24"/>
      <selection pane="bottomLeft" activeCell="W24" sqref="W24"/>
      <selection pane="bottomRight" activeCell="C3" sqref="C3"/>
    </sheetView>
  </sheetViews>
  <sheetFormatPr defaultColWidth="9.140625" defaultRowHeight="12.75"/>
  <cols>
    <col min="1" max="1" width="24.8515625" style="20" customWidth="1"/>
    <col min="2" max="2" width="7.8515625" style="20" customWidth="1"/>
    <col min="3" max="3" width="12.00390625" style="0" customWidth="1"/>
    <col min="4" max="4" width="20.140625" style="0" customWidth="1"/>
    <col min="5" max="5" width="20.140625" style="0" bestFit="1" customWidth="1"/>
    <col min="6" max="6" width="11.421875" style="25" customWidth="1"/>
    <col min="7" max="12" width="7.8515625" style="20" customWidth="1"/>
  </cols>
  <sheetData>
    <row r="1" spans="1:13" s="27" customFormat="1" ht="98.25" customHeight="1">
      <c r="A1" s="46" t="s">
        <v>26</v>
      </c>
      <c r="B1" s="46" t="s">
        <v>5</v>
      </c>
      <c r="C1" s="47" t="s">
        <v>1</v>
      </c>
      <c r="D1" s="47" t="s">
        <v>2</v>
      </c>
      <c r="E1" s="47" t="s">
        <v>9</v>
      </c>
      <c r="F1" s="48" t="s">
        <v>3</v>
      </c>
      <c r="G1" s="55" t="s">
        <v>75</v>
      </c>
      <c r="H1" s="55" t="s">
        <v>76</v>
      </c>
      <c r="I1" s="55" t="s">
        <v>77</v>
      </c>
      <c r="J1" s="55" t="s">
        <v>78</v>
      </c>
      <c r="K1" s="55" t="s">
        <v>79</v>
      </c>
      <c r="L1" s="55" t="s">
        <v>80</v>
      </c>
      <c r="M1" s="62" t="s">
        <v>114</v>
      </c>
    </row>
    <row r="2" spans="1:13" ht="12.75">
      <c r="A2" s="91"/>
      <c r="B2" s="92"/>
      <c r="C2" s="92"/>
      <c r="D2" s="92"/>
      <c r="E2" s="92"/>
      <c r="F2" s="92"/>
      <c r="G2" s="93"/>
      <c r="H2" s="94"/>
      <c r="I2" s="93"/>
      <c r="J2" s="94"/>
      <c r="K2" s="50"/>
      <c r="L2" s="53"/>
      <c r="M2" s="63">
        <f>COUNTA(G3:L32)</f>
        <v>0</v>
      </c>
    </row>
    <row r="3" spans="1:12" ht="12.75">
      <c r="A3" s="23">
        <f>IF(D3&lt;&gt;"",'Gesamt-Meldung'!$C$2,"")</f>
      </c>
      <c r="B3" s="23">
        <f>IF(D3&lt;&gt;"",'Gesamt-Meldung'!$J$2,"")</f>
      </c>
      <c r="C3" s="38"/>
      <c r="D3" s="38"/>
      <c r="E3" s="38"/>
      <c r="F3" s="21"/>
      <c r="G3" s="22"/>
      <c r="H3" s="22"/>
      <c r="I3" s="22"/>
      <c r="J3" s="22"/>
      <c r="K3" s="22"/>
      <c r="L3" s="22"/>
    </row>
    <row r="4" spans="1:12" ht="12.75">
      <c r="A4" s="23">
        <f>IF(D4&lt;&gt;"",'Gesamt-Meldung'!$C$2,"")</f>
      </c>
      <c r="B4" s="23">
        <f>IF(D4&lt;&gt;"",'Gesamt-Meldung'!$J$2,"")</f>
      </c>
      <c r="C4" s="38"/>
      <c r="D4" s="38"/>
      <c r="E4" s="38"/>
      <c r="F4" s="21"/>
      <c r="G4" s="22"/>
      <c r="H4" s="22"/>
      <c r="I4" s="22"/>
      <c r="J4" s="22"/>
      <c r="K4" s="22"/>
      <c r="L4" s="22"/>
    </row>
    <row r="5" spans="1:12" ht="12.75">
      <c r="A5" s="23">
        <f>IF(D5&lt;&gt;"",'Gesamt-Meldung'!$C$2,"")</f>
      </c>
      <c r="B5" s="23">
        <f>IF(D5&lt;&gt;"",'Gesamt-Meldung'!$J$2,"")</f>
      </c>
      <c r="C5" s="38"/>
      <c r="D5" s="38"/>
      <c r="E5" s="38"/>
      <c r="F5" s="21"/>
      <c r="G5" s="22"/>
      <c r="H5" s="22"/>
      <c r="I5" s="22"/>
      <c r="J5" s="22"/>
      <c r="K5" s="22"/>
      <c r="L5" s="22"/>
    </row>
    <row r="6" spans="1:12" ht="12.75">
      <c r="A6" s="23">
        <f>IF(D6&lt;&gt;"",'Gesamt-Meldung'!$C$2,"")</f>
      </c>
      <c r="B6" s="23">
        <f>IF(D6&lt;&gt;"",'Gesamt-Meldung'!$J$2,"")</f>
      </c>
      <c r="C6" s="38"/>
      <c r="D6" s="38"/>
      <c r="E6" s="38"/>
      <c r="F6" s="21"/>
      <c r="G6" s="22"/>
      <c r="H6" s="22"/>
      <c r="I6" s="22"/>
      <c r="J6" s="22"/>
      <c r="K6" s="22"/>
      <c r="L6" s="22"/>
    </row>
    <row r="7" spans="1:12" ht="12.75">
      <c r="A7" s="23">
        <f>IF(D7&lt;&gt;"",'Gesamt-Meldung'!$C$2,"")</f>
      </c>
      <c r="B7" s="23">
        <f>IF(D7&lt;&gt;"",'Gesamt-Meldung'!$J$2,"")</f>
      </c>
      <c r="C7" s="38"/>
      <c r="D7" s="38"/>
      <c r="E7" s="38"/>
      <c r="F7" s="21"/>
      <c r="G7" s="22"/>
      <c r="H7" s="22"/>
      <c r="I7" s="22"/>
      <c r="J7" s="22"/>
      <c r="K7" s="22"/>
      <c r="L7" s="22"/>
    </row>
    <row r="8" spans="1:12" ht="12.75">
      <c r="A8" s="23">
        <f>IF(D8&lt;&gt;"",'Gesamt-Meldung'!$C$2,"")</f>
      </c>
      <c r="B8" s="23">
        <f>IF(D8&lt;&gt;"",'Gesamt-Meldung'!$J$2,"")</f>
      </c>
      <c r="C8" s="38"/>
      <c r="D8" s="38"/>
      <c r="E8" s="38"/>
      <c r="F8" s="21"/>
      <c r="G8" s="22"/>
      <c r="H8" s="22"/>
      <c r="I8" s="22"/>
      <c r="J8" s="22"/>
      <c r="K8" s="22"/>
      <c r="L8" s="22"/>
    </row>
    <row r="9" spans="1:13" ht="12.75">
      <c r="A9" s="23">
        <f>IF(D9&lt;&gt;"",'Gesamt-Meldung'!$C$2,"")</f>
      </c>
      <c r="B9" s="23">
        <f>IF(D9&lt;&gt;"",'Gesamt-Meldung'!$J$2,"")</f>
      </c>
      <c r="C9" s="38"/>
      <c r="D9" s="38"/>
      <c r="E9" s="38"/>
      <c r="F9" s="21"/>
      <c r="G9" s="22"/>
      <c r="H9" s="22"/>
      <c r="I9" s="22"/>
      <c r="J9" s="22"/>
      <c r="K9" s="22"/>
      <c r="L9" s="22"/>
      <c r="M9" s="45"/>
    </row>
    <row r="10" spans="1:12" ht="12.75">
      <c r="A10" s="23">
        <f>IF(D10&lt;&gt;"",'Gesamt-Meldung'!$C$2,"")</f>
      </c>
      <c r="B10" s="23">
        <f>IF(D10&lt;&gt;"",'Gesamt-Meldung'!$J$2,"")</f>
      </c>
      <c r="C10" s="38"/>
      <c r="D10" s="38"/>
      <c r="E10" s="38"/>
      <c r="F10" s="21"/>
      <c r="G10" s="22"/>
      <c r="H10" s="22"/>
      <c r="I10" s="22"/>
      <c r="J10" s="22"/>
      <c r="K10" s="22"/>
      <c r="L10" s="22"/>
    </row>
    <row r="11" spans="1:12" ht="12.75">
      <c r="A11" s="23">
        <f>IF(D11&lt;&gt;"",'Gesamt-Meldung'!$C$2,"")</f>
      </c>
      <c r="B11" s="23">
        <f>IF(D11&lt;&gt;"",'Gesamt-Meldung'!$J$2,"")</f>
      </c>
      <c r="C11" s="38"/>
      <c r="D11" s="38"/>
      <c r="E11" s="38"/>
      <c r="F11" s="21"/>
      <c r="G11" s="22"/>
      <c r="H11" s="22"/>
      <c r="I11" s="22"/>
      <c r="J11" s="22"/>
      <c r="K11" s="22"/>
      <c r="L11" s="22"/>
    </row>
    <row r="12" spans="1:12" ht="12.75">
      <c r="A12" s="23">
        <f>IF(D12&lt;&gt;"",'Gesamt-Meldung'!$C$2,"")</f>
      </c>
      <c r="B12" s="23">
        <f>IF(D12&lt;&gt;"",'Gesamt-Meldung'!$J$2,"")</f>
      </c>
      <c r="C12" s="38"/>
      <c r="D12" s="38"/>
      <c r="E12" s="38"/>
      <c r="F12" s="21"/>
      <c r="G12" s="22"/>
      <c r="H12" s="22"/>
      <c r="I12" s="22"/>
      <c r="J12" s="22"/>
      <c r="K12" s="22"/>
      <c r="L12" s="22"/>
    </row>
    <row r="13" spans="1:12" ht="12.75">
      <c r="A13" s="23">
        <f>IF(D13&lt;&gt;"",'Gesamt-Meldung'!$C$2,"")</f>
      </c>
      <c r="B13" s="23">
        <f>IF(D13&lt;&gt;"",'Gesamt-Meldung'!$J$2,"")</f>
      </c>
      <c r="C13" s="38"/>
      <c r="D13" s="38"/>
      <c r="E13" s="38"/>
      <c r="F13" s="21"/>
      <c r="G13" s="22"/>
      <c r="H13" s="22"/>
      <c r="I13" s="22"/>
      <c r="J13" s="22"/>
      <c r="K13" s="22"/>
      <c r="L13" s="22"/>
    </row>
    <row r="14" spans="1:12" ht="12.75">
      <c r="A14" s="23">
        <f>IF(D14&lt;&gt;"",'Gesamt-Meldung'!$C$2,"")</f>
      </c>
      <c r="B14" s="23">
        <f>IF(D14&lt;&gt;"",'Gesamt-Meldung'!$J$2,"")</f>
      </c>
      <c r="C14" s="38"/>
      <c r="D14" s="38"/>
      <c r="E14" s="38"/>
      <c r="F14" s="21"/>
      <c r="G14" s="22"/>
      <c r="H14" s="22"/>
      <c r="I14" s="22"/>
      <c r="J14" s="22"/>
      <c r="K14" s="22"/>
      <c r="L14" s="22"/>
    </row>
    <row r="15" spans="1:12" ht="12.75">
      <c r="A15" s="23">
        <f>IF(D15&lt;&gt;"",'Gesamt-Meldung'!$C$2,"")</f>
      </c>
      <c r="B15" s="23">
        <f>IF(D15&lt;&gt;"",'Gesamt-Meldung'!$J$2,"")</f>
      </c>
      <c r="C15" s="38"/>
      <c r="D15" s="38"/>
      <c r="E15" s="38"/>
      <c r="F15" s="21"/>
      <c r="G15" s="22"/>
      <c r="H15" s="22"/>
      <c r="I15" s="22"/>
      <c r="J15" s="22"/>
      <c r="K15" s="22"/>
      <c r="L15" s="22"/>
    </row>
    <row r="16" spans="1:12" ht="12.75">
      <c r="A16" s="23">
        <f>IF(D16&lt;&gt;"",'Gesamt-Meldung'!$C$2,"")</f>
      </c>
      <c r="B16" s="23">
        <f>IF(D16&lt;&gt;"",'Gesamt-Meldung'!$J$2,"")</f>
      </c>
      <c r="C16" s="38"/>
      <c r="D16" s="38"/>
      <c r="E16" s="38"/>
      <c r="F16" s="21"/>
      <c r="G16" s="22"/>
      <c r="H16" s="22"/>
      <c r="I16" s="22"/>
      <c r="J16" s="22"/>
      <c r="K16" s="22"/>
      <c r="L16" s="22"/>
    </row>
    <row r="17" spans="1:12" ht="12.75">
      <c r="A17" s="23">
        <f>IF(D17&lt;&gt;"",'Gesamt-Meldung'!$C$2,"")</f>
      </c>
      <c r="B17" s="23">
        <f>IF(D17&lt;&gt;"",'Gesamt-Meldung'!$J$2,"")</f>
      </c>
      <c r="C17" s="38"/>
      <c r="D17" s="38"/>
      <c r="E17" s="38"/>
      <c r="F17" s="21"/>
      <c r="G17" s="22"/>
      <c r="H17" s="22"/>
      <c r="I17" s="22"/>
      <c r="J17" s="22"/>
      <c r="K17" s="22"/>
      <c r="L17" s="22"/>
    </row>
    <row r="18" spans="1:12" ht="12.75">
      <c r="A18" s="23">
        <f>IF(D18&lt;&gt;"",'Gesamt-Meldung'!$C$2,"")</f>
      </c>
      <c r="B18" s="23">
        <f>IF(D18&lt;&gt;"",'Gesamt-Meldung'!$J$2,"")</f>
      </c>
      <c r="C18" s="38"/>
      <c r="D18" s="38"/>
      <c r="E18" s="38"/>
      <c r="F18" s="21"/>
      <c r="G18" s="22"/>
      <c r="H18" s="22"/>
      <c r="I18" s="22"/>
      <c r="J18" s="22"/>
      <c r="K18" s="22"/>
      <c r="L18" s="22"/>
    </row>
    <row r="19" spans="1:12" ht="12.75">
      <c r="A19" s="23">
        <f>IF(D19&lt;&gt;"",'Gesamt-Meldung'!$C$2,"")</f>
      </c>
      <c r="B19" s="23">
        <f>IF(D19&lt;&gt;"",'Gesamt-Meldung'!$J$2,"")</f>
      </c>
      <c r="C19" s="38"/>
      <c r="D19" s="38"/>
      <c r="E19" s="38"/>
      <c r="F19" s="21"/>
      <c r="G19" s="22"/>
      <c r="H19" s="22"/>
      <c r="I19" s="22"/>
      <c r="J19" s="22"/>
      <c r="K19" s="22"/>
      <c r="L19" s="22"/>
    </row>
    <row r="20" spans="1:12" ht="12.75">
      <c r="A20" s="23">
        <f>IF(D20&lt;&gt;"",'Gesamt-Meldung'!$C$2,"")</f>
      </c>
      <c r="B20" s="23">
        <f>IF(D20&lt;&gt;"",'Gesamt-Meldung'!$J$2,"")</f>
      </c>
      <c r="C20" s="38"/>
      <c r="D20" s="38"/>
      <c r="E20" s="38"/>
      <c r="F20" s="21"/>
      <c r="G20" s="22"/>
      <c r="H20" s="22"/>
      <c r="I20" s="22"/>
      <c r="J20" s="22"/>
      <c r="K20" s="22"/>
      <c r="L20" s="22"/>
    </row>
    <row r="21" spans="1:12" ht="12.75">
      <c r="A21" s="23">
        <f>IF(D21&lt;&gt;"",'Gesamt-Meldung'!$C$2,"")</f>
      </c>
      <c r="B21" s="23">
        <f>IF(D21&lt;&gt;"",'Gesamt-Meldung'!$J$2,"")</f>
      </c>
      <c r="C21" s="38"/>
      <c r="D21" s="38"/>
      <c r="E21" s="38"/>
      <c r="F21" s="21"/>
      <c r="G21" s="22"/>
      <c r="H21" s="22"/>
      <c r="I21" s="22"/>
      <c r="J21" s="22"/>
      <c r="K21" s="22"/>
      <c r="L21" s="22"/>
    </row>
    <row r="22" spans="1:12" ht="12.75">
      <c r="A22" s="23">
        <f>IF(D22&lt;&gt;"",'Gesamt-Meldung'!$C$2,"")</f>
      </c>
      <c r="B22" s="23">
        <f>IF(D22&lt;&gt;"",'Gesamt-Meldung'!$J$2,"")</f>
      </c>
      <c r="C22" s="38"/>
      <c r="D22" s="38"/>
      <c r="E22" s="38"/>
      <c r="F22" s="21"/>
      <c r="G22" s="22"/>
      <c r="H22" s="22"/>
      <c r="I22" s="22"/>
      <c r="J22" s="22"/>
      <c r="K22" s="22"/>
      <c r="L22" s="22"/>
    </row>
    <row r="23" spans="1:12" ht="12.75">
      <c r="A23" s="23">
        <f>IF(D23&lt;&gt;"",'Gesamt-Meldung'!$C$2,"")</f>
      </c>
      <c r="B23" s="23">
        <f>IF(D23&lt;&gt;"",'Gesamt-Meldung'!$J$2,"")</f>
      </c>
      <c r="C23" s="38"/>
      <c r="D23" s="38"/>
      <c r="E23" s="38"/>
      <c r="F23" s="21"/>
      <c r="G23" s="22"/>
      <c r="H23" s="22"/>
      <c r="I23" s="22"/>
      <c r="J23" s="22"/>
      <c r="K23" s="22"/>
      <c r="L23" s="22"/>
    </row>
    <row r="24" spans="1:12" ht="12.75">
      <c r="A24" s="23">
        <f>IF(D24&lt;&gt;"",'Gesamt-Meldung'!$C$2,"")</f>
      </c>
      <c r="B24" s="23">
        <f>IF(D24&lt;&gt;"",'Gesamt-Meldung'!$J$2,"")</f>
      </c>
      <c r="C24" s="38"/>
      <c r="D24" s="38"/>
      <c r="E24" s="38"/>
      <c r="F24" s="21"/>
      <c r="G24" s="22"/>
      <c r="H24" s="22"/>
      <c r="I24" s="22"/>
      <c r="J24" s="22"/>
      <c r="K24" s="22"/>
      <c r="L24" s="22"/>
    </row>
    <row r="25" spans="1:12" ht="12.75">
      <c r="A25" s="23">
        <f>IF(D25&lt;&gt;"",'Gesamt-Meldung'!$C$2,"")</f>
      </c>
      <c r="B25" s="23">
        <f>IF(D25&lt;&gt;"",'Gesamt-Meldung'!$J$2,"")</f>
      </c>
      <c r="C25" s="38"/>
      <c r="D25" s="38"/>
      <c r="E25" s="38"/>
      <c r="F25" s="21"/>
      <c r="G25" s="22"/>
      <c r="H25" s="22"/>
      <c r="I25" s="22"/>
      <c r="J25" s="22"/>
      <c r="K25" s="22"/>
      <c r="L25" s="22"/>
    </row>
    <row r="26" spans="1:12" ht="12.75">
      <c r="A26" s="23">
        <f>IF(D26&lt;&gt;"",'Gesamt-Meldung'!$C$2,"")</f>
      </c>
      <c r="B26" s="23">
        <f>IF(D26&lt;&gt;"",'Gesamt-Meldung'!$J$2,"")</f>
      </c>
      <c r="C26" s="38"/>
      <c r="D26" s="38"/>
      <c r="E26" s="38"/>
      <c r="F26" s="21"/>
      <c r="G26" s="22"/>
      <c r="H26" s="22"/>
      <c r="I26" s="22"/>
      <c r="J26" s="22"/>
      <c r="K26" s="22"/>
      <c r="L26" s="22"/>
    </row>
    <row r="27" spans="1:12" ht="12.75">
      <c r="A27" s="23">
        <f>IF(D27&lt;&gt;"",'Gesamt-Meldung'!$C$2,"")</f>
      </c>
      <c r="B27" s="23">
        <f>IF(D27&lt;&gt;"",'Gesamt-Meldung'!$J$2,"")</f>
      </c>
      <c r="C27" s="38"/>
      <c r="D27" s="38"/>
      <c r="E27" s="38"/>
      <c r="F27" s="21"/>
      <c r="G27" s="22"/>
      <c r="H27" s="22"/>
      <c r="I27" s="22"/>
      <c r="J27" s="22"/>
      <c r="K27" s="22"/>
      <c r="L27" s="22"/>
    </row>
    <row r="28" spans="1:12" ht="12.75">
      <c r="A28" s="23">
        <f>IF(D28&lt;&gt;"",'Gesamt-Meldung'!$C$2,"")</f>
      </c>
      <c r="B28" s="23">
        <f>IF(D28&lt;&gt;"",'Gesamt-Meldung'!$J$2,"")</f>
      </c>
      <c r="C28" s="38"/>
      <c r="D28" s="38"/>
      <c r="E28" s="38"/>
      <c r="F28" s="21"/>
      <c r="G28" s="22"/>
      <c r="H28" s="22"/>
      <c r="I28" s="22"/>
      <c r="J28" s="22"/>
      <c r="K28" s="22"/>
      <c r="L28" s="22"/>
    </row>
    <row r="29" spans="1:12" ht="12.75">
      <c r="A29" s="23">
        <f>IF(D29&lt;&gt;"",'Gesamt-Meldung'!$C$2,"")</f>
      </c>
      <c r="B29" s="23">
        <f>IF(D29&lt;&gt;"",'Gesamt-Meldung'!$J$2,"")</f>
      </c>
      <c r="C29" s="38"/>
      <c r="D29" s="38"/>
      <c r="E29" s="38"/>
      <c r="F29" s="21"/>
      <c r="G29" s="22"/>
      <c r="H29" s="22"/>
      <c r="I29" s="22"/>
      <c r="J29" s="22"/>
      <c r="K29" s="22"/>
      <c r="L29" s="22"/>
    </row>
    <row r="30" spans="1:12" ht="12.75">
      <c r="A30" s="23">
        <f>IF(D30&lt;&gt;"",'Gesamt-Meldung'!$C$2,"")</f>
      </c>
      <c r="B30" s="23">
        <f>IF(D30&lt;&gt;"",'Gesamt-Meldung'!$J$2,"")</f>
      </c>
      <c r="C30" s="38"/>
      <c r="D30" s="38"/>
      <c r="E30" s="38"/>
      <c r="F30" s="21"/>
      <c r="G30" s="22"/>
      <c r="H30" s="22"/>
      <c r="I30" s="22"/>
      <c r="J30" s="22"/>
      <c r="K30" s="22"/>
      <c r="L30" s="22"/>
    </row>
    <row r="31" spans="1:12" ht="12.75">
      <c r="A31" s="23">
        <f>IF(D31&lt;&gt;"",'Gesamt-Meldung'!$C$2,"")</f>
      </c>
      <c r="B31" s="23">
        <f>IF(D31&lt;&gt;"",'Gesamt-Meldung'!$J$2,"")</f>
      </c>
      <c r="C31" s="38"/>
      <c r="D31" s="38"/>
      <c r="E31" s="38"/>
      <c r="F31" s="21"/>
      <c r="G31" s="22"/>
      <c r="H31" s="22"/>
      <c r="I31" s="22"/>
      <c r="J31" s="22"/>
      <c r="K31" s="22"/>
      <c r="L31" s="22"/>
    </row>
    <row r="32" spans="1:12" ht="12.75">
      <c r="A32" s="23">
        <f>IF(D32&lt;&gt;"",'Gesamt-Meldung'!$C$2,"")</f>
      </c>
      <c r="B32" s="23">
        <f>IF(D32&lt;&gt;"",'Gesamt-Meldung'!$J$2,"")</f>
      </c>
      <c r="C32" s="38"/>
      <c r="D32" s="38"/>
      <c r="E32" s="38"/>
      <c r="F32" s="21"/>
      <c r="G32" s="22"/>
      <c r="H32" s="22"/>
      <c r="I32" s="22"/>
      <c r="J32" s="22"/>
      <c r="K32" s="22"/>
      <c r="L32" s="22"/>
    </row>
  </sheetData>
  <sheetProtection sheet="1" formatCells="0" formatColumns="0" selectLockedCells="1" autoFilter="0"/>
  <autoFilter ref="A1:F32"/>
  <mergeCells count="3">
    <mergeCell ref="A2:F2"/>
    <mergeCell ref="G2:H2"/>
    <mergeCell ref="I2:J2"/>
  </mergeCells>
  <conditionalFormatting sqref="C3 C5 C7 C9 C11">
    <cfRule type="cellIs" priority="19" dxfId="1" operator="equal" stopIfTrue="1">
      <formula>"W"</formula>
    </cfRule>
    <cfRule type="cellIs" priority="20" dxfId="0" operator="equal" stopIfTrue="1">
      <formula>"M"</formula>
    </cfRule>
  </conditionalFormatting>
  <conditionalFormatting sqref="C3 C5 C7 C9 C11">
    <cfRule type="cellIs" priority="17" dxfId="1" operator="equal" stopIfTrue="1">
      <formula>"W"</formula>
    </cfRule>
    <cfRule type="cellIs" priority="18" dxfId="0" operator="equal" stopIfTrue="1">
      <formula>"M"</formula>
    </cfRule>
  </conditionalFormatting>
  <conditionalFormatting sqref="C4 C6 C8 C10 C12">
    <cfRule type="cellIs" priority="15" dxfId="1" operator="equal" stopIfTrue="1">
      <formula>"W"</formula>
    </cfRule>
    <cfRule type="cellIs" priority="16" dxfId="0" operator="equal" stopIfTrue="1">
      <formula>"M"</formula>
    </cfRule>
  </conditionalFormatting>
  <conditionalFormatting sqref="C13 C15 C17 C19 C21 C23 C25 C27 C29 C31">
    <cfRule type="cellIs" priority="5" dxfId="1" operator="equal" stopIfTrue="1">
      <formula>"W"</formula>
    </cfRule>
    <cfRule type="cellIs" priority="6" dxfId="0" operator="equal" stopIfTrue="1">
      <formula>"M"</formula>
    </cfRule>
  </conditionalFormatting>
  <conditionalFormatting sqref="C13 C15 C17 C19 C21 C23 C25 C27 C29 C31">
    <cfRule type="cellIs" priority="3" dxfId="1" operator="equal" stopIfTrue="1">
      <formula>"W"</formula>
    </cfRule>
    <cfRule type="cellIs" priority="4" dxfId="0" operator="equal" stopIfTrue="1">
      <formula>"M"</formula>
    </cfRule>
  </conditionalFormatting>
  <conditionalFormatting sqref="C14 C16 C18 C20 C22 C24 C26 C28 C30 C32">
    <cfRule type="cellIs" priority="1" dxfId="1" operator="equal" stopIfTrue="1">
      <formula>"W"</formula>
    </cfRule>
    <cfRule type="cellIs" priority="2" dxfId="0" operator="equal" stopIfTrue="1">
      <formula>"M"</formula>
    </cfRule>
  </conditionalFormatting>
  <dataValidations count="5">
    <dataValidation type="time" allowBlank="1" showInputMessage="1" showErrorMessage="1" prompt="Qualifikationszeit im Format m:ss,00&#10;m: Minuten&#10;ss: Sekunden&#10;00: 1/100 Sekunden" error="Qualifikationszeit im Format m:ss,00&#10;m: Minuten&#10;ss: Sekunden&#10;00: 1/100 Sekunden" sqref="K29:K30 L29:L32 G29:J32 G3:L28">
      <formula1>0.0001388888888888889</formula1>
      <formula2>0.0069328703703703705</formula2>
    </dataValidation>
    <dataValidation type="list" allowBlank="1" showDropDown="1" showInputMessage="1" showErrorMessage="1" promptTitle="Geschlecht" prompt="M: Männlich &#10;W: Weiblich" error="M: Männlich &#10;W: Weiblich" sqref="C3:C32">
      <formula1>Geschlecht</formula1>
    </dataValidation>
    <dataValidation type="textLength" allowBlank="1" showInputMessage="1" showErrorMessage="1" prompt="Nachname max. 20 Zeichen" error="Nachname max. 20 Zeichen" sqref="E3:E32">
      <formula1>0</formula1>
      <formula2>20</formula2>
    </dataValidation>
    <dataValidation type="textLength" allowBlank="1" showInputMessage="1" showErrorMessage="1" prompt="Vorname max. 20 Zeichen" error="Vorname max. 20 Zeichen" sqref="D3:D32">
      <formula1>0</formula1>
      <formula2>20</formula2>
    </dataValidation>
    <dataValidation type="whole" showInputMessage="1" showErrorMessage="1" prompt="Jahrgang, z.B. 2001" error="Mindest Jahrgang 2006" sqref="F3:F32">
      <formula1>1980</formula1>
      <formula2>2006</formula2>
    </dataValidation>
  </dataValidations>
  <printOptions/>
  <pageMargins left="0.5905511811023623" right="0.5905511811023623" top="0.984251968503937" bottom="0.984251968503937" header="0.5118110236220472" footer="0.5118110236220472"/>
  <pageSetup fitToHeight="23" fitToWidth="1" horizontalDpi="300" verticalDpi="300" orientation="landscape" paperSize="9" scale="95" r:id="rId1"/>
  <headerFooter alignWithMargins="0">
    <oddHeader>&amp;C&amp;14DEM2021 Berlin &amp;A</oddHeader>
    <oddFooter xml:space="preserve">&amp;L&amp;8&amp;Z&amp;F/ &amp;A&amp;R&amp;8&amp;P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D26"/>
  <sheetViews>
    <sheetView zoomScale="90" zoomScaleNormal="90" zoomScalePageLayoutView="0" workbookViewId="0" topLeftCell="A1">
      <pane xSplit="5" ySplit="2" topLeftCell="F3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C3" sqref="C3"/>
    </sheetView>
  </sheetViews>
  <sheetFormatPr defaultColWidth="9.140625" defaultRowHeight="12.75" outlineLevelCol="1"/>
  <cols>
    <col min="1" max="1" width="13.421875" style="58" bestFit="1" customWidth="1"/>
    <col min="2" max="2" width="5.7109375" style="58" bestFit="1" customWidth="1"/>
    <col min="3" max="3" width="13.28125" style="51" bestFit="1" customWidth="1"/>
    <col min="4" max="4" width="48.00390625" style="51" bestFit="1" customWidth="1"/>
    <col min="5" max="5" width="8.57421875" style="51" bestFit="1" customWidth="1"/>
    <col min="6" max="6" width="10.140625" style="58" customWidth="1"/>
    <col min="7" max="7" width="12.28125" style="51" bestFit="1" customWidth="1"/>
    <col min="8" max="8" width="10.8515625" style="51" bestFit="1" customWidth="1"/>
    <col min="9" max="9" width="11.140625" style="51" bestFit="1" customWidth="1"/>
    <col min="10" max="10" width="7.140625" style="51" bestFit="1" customWidth="1"/>
    <col min="11" max="11" width="12.28125" style="51" bestFit="1" customWidth="1"/>
    <col min="12" max="12" width="10.8515625" style="51" bestFit="1" customWidth="1"/>
    <col min="13" max="13" width="11.140625" style="51" bestFit="1" customWidth="1"/>
    <col min="14" max="14" width="7.140625" style="51" bestFit="1" customWidth="1"/>
    <col min="15" max="15" width="12.28125" style="51" bestFit="1" customWidth="1"/>
    <col min="16" max="16" width="10.8515625" style="51" bestFit="1" customWidth="1"/>
    <col min="17" max="17" width="11.140625" style="51" bestFit="1" customWidth="1"/>
    <col min="18" max="18" width="7.140625" style="51" bestFit="1" customWidth="1"/>
    <col min="19" max="19" width="12.28125" style="51" bestFit="1" customWidth="1"/>
    <col min="20" max="20" width="10.8515625" style="51" bestFit="1" customWidth="1"/>
    <col min="21" max="21" width="11.140625" style="51" bestFit="1" customWidth="1"/>
    <col min="22" max="22" width="7.140625" style="51" bestFit="1" customWidth="1"/>
    <col min="23" max="23" width="10.8515625" style="51" bestFit="1" customWidth="1"/>
    <col min="24" max="30" width="13.421875" style="51" hidden="1" customWidth="1" outlineLevel="1"/>
    <col min="31" max="31" width="9.140625" style="51" customWidth="1" collapsed="1"/>
    <col min="32" max="16384" width="9.140625" style="51" customWidth="1"/>
  </cols>
  <sheetData>
    <row r="1" spans="1:30" s="57" customFormat="1" ht="47.25">
      <c r="A1" s="46" t="s">
        <v>26</v>
      </c>
      <c r="B1" s="46" t="s">
        <v>5</v>
      </c>
      <c r="C1" s="47" t="s">
        <v>1</v>
      </c>
      <c r="D1" s="47" t="s">
        <v>69</v>
      </c>
      <c r="E1" s="47" t="s">
        <v>11</v>
      </c>
      <c r="F1" s="49" t="s">
        <v>89</v>
      </c>
      <c r="G1" s="56" t="s">
        <v>93</v>
      </c>
      <c r="H1" s="56" t="s">
        <v>94</v>
      </c>
      <c r="I1" s="56" t="s">
        <v>95</v>
      </c>
      <c r="J1" s="56" t="s">
        <v>96</v>
      </c>
      <c r="K1" s="61" t="s">
        <v>97</v>
      </c>
      <c r="L1" s="61" t="s">
        <v>98</v>
      </c>
      <c r="M1" s="61" t="s">
        <v>99</v>
      </c>
      <c r="N1" s="61" t="s">
        <v>100</v>
      </c>
      <c r="O1" s="56" t="s">
        <v>101</v>
      </c>
      <c r="P1" s="56" t="s">
        <v>102</v>
      </c>
      <c r="Q1" s="56" t="s">
        <v>103</v>
      </c>
      <c r="R1" s="56" t="s">
        <v>104</v>
      </c>
      <c r="S1" s="61" t="s">
        <v>105</v>
      </c>
      <c r="T1" s="61" t="s">
        <v>106</v>
      </c>
      <c r="U1" s="61" t="s">
        <v>107</v>
      </c>
      <c r="V1" s="61" t="s">
        <v>108</v>
      </c>
      <c r="W1" s="68" t="s">
        <v>114</v>
      </c>
      <c r="X1" s="67" t="s">
        <v>83</v>
      </c>
      <c r="Y1" s="67" t="s">
        <v>84</v>
      </c>
      <c r="Z1" s="67" t="s">
        <v>85</v>
      </c>
      <c r="AA1" s="67" t="s">
        <v>86</v>
      </c>
      <c r="AB1" s="67" t="s">
        <v>87</v>
      </c>
      <c r="AC1" s="67" t="s">
        <v>111</v>
      </c>
      <c r="AD1" s="57" t="s">
        <v>112</v>
      </c>
    </row>
    <row r="2" spans="1:30" ht="12.75">
      <c r="A2" s="91"/>
      <c r="B2" s="92"/>
      <c r="C2" s="92"/>
      <c r="D2" s="92"/>
      <c r="E2" s="92"/>
      <c r="F2" s="54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69">
        <f>COUNTA(F3:F26)</f>
        <v>0</v>
      </c>
      <c r="X2" s="64" t="s">
        <v>83</v>
      </c>
      <c r="Y2" s="64" t="s">
        <v>84</v>
      </c>
      <c r="Z2" s="64" t="s">
        <v>85</v>
      </c>
      <c r="AA2" s="64" t="s">
        <v>86</v>
      </c>
      <c r="AB2" s="64" t="s">
        <v>87</v>
      </c>
      <c r="AC2" s="64" t="s">
        <v>88</v>
      </c>
      <c r="AD2" s="65" t="s">
        <v>113</v>
      </c>
    </row>
    <row r="3" spans="1:30" ht="12.75">
      <c r="A3" s="23">
        <f>IF(D3&lt;&gt;"",'Gesamt-Meldung'!$C$2,"")</f>
      </c>
      <c r="B3" s="23">
        <f>IF(D3&lt;&gt;"",'Gesamt-Meldung'!$J$2,"")</f>
      </c>
      <c r="C3" s="24"/>
      <c r="D3" s="24"/>
      <c r="E3" s="24"/>
      <c r="F3" s="22"/>
      <c r="G3" s="24"/>
      <c r="H3" s="24"/>
      <c r="I3" s="21"/>
      <c r="J3" s="24"/>
      <c r="K3" s="59"/>
      <c r="L3" s="59"/>
      <c r="M3" s="60"/>
      <c r="N3" s="59"/>
      <c r="O3" s="24"/>
      <c r="P3" s="24"/>
      <c r="Q3" s="21"/>
      <c r="R3" s="24"/>
      <c r="S3" s="59"/>
      <c r="T3" s="59"/>
      <c r="U3" s="60"/>
      <c r="V3" s="59"/>
      <c r="W3" s="70"/>
      <c r="X3" s="66">
        <f aca="true" t="shared" si="0" ref="X3:X26">IF($D3=X$2,$F3,"")</f>
      </c>
      <c r="Y3" s="66">
        <f aca="true" t="shared" si="1" ref="Y3:AC20">IF($D3=Y$2,$F3,"")</f>
      </c>
      <c r="Z3" s="66">
        <f t="shared" si="1"/>
      </c>
      <c r="AA3" s="66">
        <f t="shared" si="1"/>
      </c>
      <c r="AB3" s="66">
        <f t="shared" si="1"/>
      </c>
      <c r="AC3" s="66">
        <f t="shared" si="1"/>
      </c>
      <c r="AD3" s="65" t="s">
        <v>113</v>
      </c>
    </row>
    <row r="4" spans="1:30" ht="12.75">
      <c r="A4" s="23">
        <f>IF(D4&lt;&gt;"",'Gesamt-Meldung'!$C$2,"")</f>
      </c>
      <c r="B4" s="23">
        <f>IF(D4&lt;&gt;"",'Gesamt-Meldung'!$J$2,"")</f>
      </c>
      <c r="C4" s="24"/>
      <c r="D4" s="24"/>
      <c r="E4" s="24"/>
      <c r="F4" s="22"/>
      <c r="G4" s="24"/>
      <c r="H4" s="24"/>
      <c r="I4" s="21"/>
      <c r="J4" s="24"/>
      <c r="K4" s="59"/>
      <c r="L4" s="59"/>
      <c r="M4" s="60"/>
      <c r="N4" s="59"/>
      <c r="O4" s="24"/>
      <c r="P4" s="24"/>
      <c r="Q4" s="21"/>
      <c r="R4" s="24"/>
      <c r="S4" s="59"/>
      <c r="T4" s="59"/>
      <c r="U4" s="60"/>
      <c r="V4" s="59"/>
      <c r="W4" s="70"/>
      <c r="X4" s="66">
        <f t="shared" si="0"/>
      </c>
      <c r="Y4" s="66">
        <f t="shared" si="1"/>
      </c>
      <c r="Z4" s="66">
        <f t="shared" si="1"/>
      </c>
      <c r="AA4" s="66">
        <f t="shared" si="1"/>
      </c>
      <c r="AB4" s="66">
        <f t="shared" si="1"/>
      </c>
      <c r="AC4" s="66">
        <f t="shared" si="1"/>
      </c>
      <c r="AD4" s="65" t="s">
        <v>113</v>
      </c>
    </row>
    <row r="5" spans="1:30" ht="12.75">
      <c r="A5" s="23">
        <f>IF(D5&lt;&gt;"",'Gesamt-Meldung'!$C$2,"")</f>
      </c>
      <c r="B5" s="23">
        <f>IF(D5&lt;&gt;"",'Gesamt-Meldung'!$J$2,"")</f>
      </c>
      <c r="C5" s="24"/>
      <c r="D5" s="24"/>
      <c r="E5" s="24"/>
      <c r="F5" s="22"/>
      <c r="G5" s="24"/>
      <c r="H5" s="24"/>
      <c r="I5" s="21"/>
      <c r="J5" s="24"/>
      <c r="K5" s="59"/>
      <c r="L5" s="59"/>
      <c r="M5" s="60"/>
      <c r="N5" s="59"/>
      <c r="O5" s="24"/>
      <c r="P5" s="24"/>
      <c r="Q5" s="21"/>
      <c r="R5" s="24"/>
      <c r="S5" s="59"/>
      <c r="T5" s="59"/>
      <c r="U5" s="60"/>
      <c r="V5" s="59"/>
      <c r="W5" s="70"/>
      <c r="X5" s="66">
        <f t="shared" si="0"/>
      </c>
      <c r="Y5" s="66">
        <f t="shared" si="1"/>
      </c>
      <c r="Z5" s="66">
        <f t="shared" si="1"/>
      </c>
      <c r="AA5" s="66">
        <f t="shared" si="1"/>
      </c>
      <c r="AB5" s="66">
        <f t="shared" si="1"/>
      </c>
      <c r="AC5" s="66">
        <f t="shared" si="1"/>
      </c>
      <c r="AD5" s="65" t="s">
        <v>113</v>
      </c>
    </row>
    <row r="6" spans="1:30" ht="12.75">
      <c r="A6" s="23">
        <f>IF(D6&lt;&gt;"",'Gesamt-Meldung'!$C$2,"")</f>
      </c>
      <c r="B6" s="23">
        <f>IF(D6&lt;&gt;"",'Gesamt-Meldung'!$J$2,"")</f>
      </c>
      <c r="C6" s="24"/>
      <c r="D6" s="24"/>
      <c r="E6" s="24"/>
      <c r="F6" s="22"/>
      <c r="G6" s="24"/>
      <c r="H6" s="24"/>
      <c r="I6" s="21"/>
      <c r="J6" s="24"/>
      <c r="K6" s="59"/>
      <c r="L6" s="59"/>
      <c r="M6" s="60"/>
      <c r="N6" s="59"/>
      <c r="O6" s="24"/>
      <c r="P6" s="24"/>
      <c r="Q6" s="21"/>
      <c r="R6" s="24"/>
      <c r="S6" s="59"/>
      <c r="T6" s="59"/>
      <c r="U6" s="60"/>
      <c r="V6" s="59"/>
      <c r="W6" s="70"/>
      <c r="X6" s="66">
        <f t="shared" si="0"/>
      </c>
      <c r="Y6" s="66">
        <f t="shared" si="1"/>
      </c>
      <c r="Z6" s="66">
        <f t="shared" si="1"/>
      </c>
      <c r="AA6" s="66">
        <f t="shared" si="1"/>
      </c>
      <c r="AB6" s="66">
        <f t="shared" si="1"/>
      </c>
      <c r="AC6" s="66">
        <f t="shared" si="1"/>
      </c>
      <c r="AD6" s="65" t="s">
        <v>113</v>
      </c>
    </row>
    <row r="7" spans="1:30" ht="12.75">
      <c r="A7" s="23">
        <f>IF(D7&lt;&gt;"",'Gesamt-Meldung'!$C$2,"")</f>
      </c>
      <c r="B7" s="23">
        <f>IF(D7&lt;&gt;"",'Gesamt-Meldung'!$J$2,"")</f>
      </c>
      <c r="C7" s="24"/>
      <c r="D7" s="24"/>
      <c r="E7" s="24"/>
      <c r="F7" s="22"/>
      <c r="G7" s="24"/>
      <c r="H7" s="24"/>
      <c r="I7" s="21"/>
      <c r="J7" s="24"/>
      <c r="K7" s="59"/>
      <c r="L7" s="59"/>
      <c r="M7" s="60"/>
      <c r="N7" s="59"/>
      <c r="O7" s="24"/>
      <c r="P7" s="24"/>
      <c r="Q7" s="21"/>
      <c r="R7" s="24"/>
      <c r="S7" s="59"/>
      <c r="T7" s="59"/>
      <c r="U7" s="60"/>
      <c r="V7" s="59"/>
      <c r="W7" s="70"/>
      <c r="X7" s="66">
        <f t="shared" si="0"/>
      </c>
      <c r="Y7" s="66">
        <f t="shared" si="1"/>
      </c>
      <c r="Z7" s="66">
        <f t="shared" si="1"/>
      </c>
      <c r="AA7" s="66">
        <f t="shared" si="1"/>
      </c>
      <c r="AB7" s="66">
        <f t="shared" si="1"/>
      </c>
      <c r="AC7" s="66">
        <f t="shared" si="1"/>
      </c>
      <c r="AD7" s="65" t="s">
        <v>113</v>
      </c>
    </row>
    <row r="8" spans="1:30" ht="12.75">
      <c r="A8" s="23">
        <f>IF(D8&lt;&gt;"",'Gesamt-Meldung'!$C$2,"")</f>
      </c>
      <c r="B8" s="23">
        <f>IF(D8&lt;&gt;"",'Gesamt-Meldung'!$J$2,"")</f>
      </c>
      <c r="C8" s="24"/>
      <c r="D8" s="24"/>
      <c r="E8" s="24"/>
      <c r="F8" s="22"/>
      <c r="G8" s="24"/>
      <c r="H8" s="24"/>
      <c r="I8" s="21"/>
      <c r="J8" s="24"/>
      <c r="K8" s="59"/>
      <c r="L8" s="59"/>
      <c r="M8" s="60"/>
      <c r="N8" s="59"/>
      <c r="O8" s="24"/>
      <c r="P8" s="24"/>
      <c r="Q8" s="21"/>
      <c r="R8" s="24"/>
      <c r="S8" s="59"/>
      <c r="T8" s="59"/>
      <c r="U8" s="60"/>
      <c r="V8" s="59"/>
      <c r="W8" s="70"/>
      <c r="X8" s="66">
        <f t="shared" si="0"/>
      </c>
      <c r="Y8" s="66">
        <f t="shared" si="1"/>
      </c>
      <c r="Z8" s="66">
        <f t="shared" si="1"/>
      </c>
      <c r="AA8" s="66">
        <f t="shared" si="1"/>
      </c>
      <c r="AB8" s="66">
        <f t="shared" si="1"/>
      </c>
      <c r="AC8" s="66">
        <f t="shared" si="1"/>
      </c>
      <c r="AD8" s="65" t="s">
        <v>113</v>
      </c>
    </row>
    <row r="9" spans="1:30" ht="12.75">
      <c r="A9" s="23">
        <f>IF(D9&lt;&gt;"",'Gesamt-Meldung'!$C$2,"")</f>
      </c>
      <c r="B9" s="23">
        <f>IF(D9&lt;&gt;"",'Gesamt-Meldung'!$J$2,"")</f>
      </c>
      <c r="C9" s="24"/>
      <c r="D9" s="24"/>
      <c r="E9" s="24"/>
      <c r="F9" s="22"/>
      <c r="G9" s="24"/>
      <c r="H9" s="24"/>
      <c r="I9" s="21"/>
      <c r="J9" s="24"/>
      <c r="K9" s="59"/>
      <c r="L9" s="59"/>
      <c r="M9" s="60"/>
      <c r="N9" s="59"/>
      <c r="O9" s="24"/>
      <c r="P9" s="24"/>
      <c r="Q9" s="21"/>
      <c r="R9" s="24"/>
      <c r="S9" s="59"/>
      <c r="T9" s="59"/>
      <c r="U9" s="60"/>
      <c r="V9" s="59"/>
      <c r="W9" s="70"/>
      <c r="X9" s="66">
        <f t="shared" si="0"/>
      </c>
      <c r="Y9" s="66">
        <f t="shared" si="1"/>
      </c>
      <c r="Z9" s="66">
        <f t="shared" si="1"/>
      </c>
      <c r="AA9" s="66">
        <f t="shared" si="1"/>
      </c>
      <c r="AB9" s="66">
        <f t="shared" si="1"/>
      </c>
      <c r="AC9" s="66">
        <f t="shared" si="1"/>
      </c>
      <c r="AD9" s="65" t="s">
        <v>113</v>
      </c>
    </row>
    <row r="10" spans="1:30" ht="12.75">
      <c r="A10" s="23">
        <f>IF(D10&lt;&gt;"",'Gesamt-Meldung'!$C$2,"")</f>
      </c>
      <c r="B10" s="23">
        <f>IF(D10&lt;&gt;"",'Gesamt-Meldung'!$J$2,"")</f>
      </c>
      <c r="C10" s="24"/>
      <c r="D10" s="24"/>
      <c r="E10" s="24"/>
      <c r="F10" s="22"/>
      <c r="G10" s="24"/>
      <c r="H10" s="24"/>
      <c r="I10" s="21"/>
      <c r="J10" s="24"/>
      <c r="K10" s="59"/>
      <c r="L10" s="59"/>
      <c r="M10" s="60"/>
      <c r="N10" s="59"/>
      <c r="O10" s="24"/>
      <c r="P10" s="24"/>
      <c r="Q10" s="21"/>
      <c r="R10" s="24"/>
      <c r="S10" s="59"/>
      <c r="T10" s="59"/>
      <c r="U10" s="60"/>
      <c r="V10" s="59"/>
      <c r="W10" s="70"/>
      <c r="X10" s="66">
        <f t="shared" si="0"/>
      </c>
      <c r="Y10" s="66">
        <f t="shared" si="1"/>
      </c>
      <c r="Z10" s="66">
        <f t="shared" si="1"/>
      </c>
      <c r="AA10" s="66">
        <f t="shared" si="1"/>
      </c>
      <c r="AB10" s="66">
        <f t="shared" si="1"/>
      </c>
      <c r="AC10" s="66">
        <f t="shared" si="1"/>
      </c>
      <c r="AD10" s="65" t="s">
        <v>113</v>
      </c>
    </row>
    <row r="11" spans="1:30" ht="12.75">
      <c r="A11" s="23">
        <f>IF(D11&lt;&gt;"",'Gesamt-Meldung'!$C$2,"")</f>
      </c>
      <c r="B11" s="23">
        <f>IF(D11&lt;&gt;"",'Gesamt-Meldung'!$J$2,"")</f>
      </c>
      <c r="C11" s="24"/>
      <c r="D11" s="24"/>
      <c r="E11" s="24"/>
      <c r="F11" s="22"/>
      <c r="G11" s="24"/>
      <c r="H11" s="24"/>
      <c r="I11" s="21"/>
      <c r="J11" s="24"/>
      <c r="K11" s="59"/>
      <c r="L11" s="59"/>
      <c r="M11" s="60"/>
      <c r="N11" s="59"/>
      <c r="O11" s="24"/>
      <c r="P11" s="24"/>
      <c r="Q11" s="21"/>
      <c r="R11" s="24"/>
      <c r="S11" s="59"/>
      <c r="T11" s="59"/>
      <c r="U11" s="60"/>
      <c r="V11" s="59"/>
      <c r="W11" s="70"/>
      <c r="X11" s="66">
        <f t="shared" si="0"/>
      </c>
      <c r="Y11" s="66">
        <f t="shared" si="1"/>
      </c>
      <c r="Z11" s="66">
        <f t="shared" si="1"/>
      </c>
      <c r="AA11" s="66">
        <f t="shared" si="1"/>
      </c>
      <c r="AB11" s="66">
        <f t="shared" si="1"/>
      </c>
      <c r="AC11" s="66">
        <f t="shared" si="1"/>
      </c>
      <c r="AD11" s="65" t="s">
        <v>113</v>
      </c>
    </row>
    <row r="12" spans="1:30" ht="12.75">
      <c r="A12" s="23">
        <f>IF(D12&lt;&gt;"",'Gesamt-Meldung'!$C$2,"")</f>
      </c>
      <c r="B12" s="23">
        <f>IF(D12&lt;&gt;"",'Gesamt-Meldung'!$J$2,"")</f>
      </c>
      <c r="C12" s="24"/>
      <c r="D12" s="24"/>
      <c r="E12" s="24"/>
      <c r="F12" s="22"/>
      <c r="G12" s="24"/>
      <c r="H12" s="24"/>
      <c r="I12" s="21"/>
      <c r="J12" s="24"/>
      <c r="K12" s="59"/>
      <c r="L12" s="59"/>
      <c r="M12" s="60"/>
      <c r="N12" s="59"/>
      <c r="O12" s="24"/>
      <c r="P12" s="24"/>
      <c r="Q12" s="21"/>
      <c r="R12" s="24"/>
      <c r="S12" s="59"/>
      <c r="T12" s="59"/>
      <c r="U12" s="60"/>
      <c r="V12" s="59"/>
      <c r="W12" s="70"/>
      <c r="X12" s="66">
        <f t="shared" si="0"/>
      </c>
      <c r="Y12" s="66">
        <f t="shared" si="1"/>
      </c>
      <c r="Z12" s="66">
        <f t="shared" si="1"/>
      </c>
      <c r="AA12" s="66">
        <f t="shared" si="1"/>
      </c>
      <c r="AB12" s="66">
        <f t="shared" si="1"/>
      </c>
      <c r="AC12" s="66">
        <f t="shared" si="1"/>
      </c>
      <c r="AD12" s="65" t="s">
        <v>113</v>
      </c>
    </row>
    <row r="13" spans="1:30" ht="12.75">
      <c r="A13" s="23">
        <f>IF(D13&lt;&gt;"",'Gesamt-Meldung'!$C$2,"")</f>
      </c>
      <c r="B13" s="23">
        <f>IF(D13&lt;&gt;"",'Gesamt-Meldung'!$J$2,"")</f>
      </c>
      <c r="C13" s="24"/>
      <c r="D13" s="24"/>
      <c r="E13" s="24"/>
      <c r="F13" s="22"/>
      <c r="G13" s="24"/>
      <c r="H13" s="24"/>
      <c r="I13" s="21"/>
      <c r="J13" s="24"/>
      <c r="K13" s="59"/>
      <c r="L13" s="59"/>
      <c r="M13" s="60"/>
      <c r="N13" s="59"/>
      <c r="O13" s="24"/>
      <c r="P13" s="24"/>
      <c r="Q13" s="21"/>
      <c r="R13" s="24"/>
      <c r="S13" s="59"/>
      <c r="T13" s="59"/>
      <c r="U13" s="60"/>
      <c r="V13" s="59"/>
      <c r="W13" s="70"/>
      <c r="X13" s="66">
        <f t="shared" si="0"/>
      </c>
      <c r="Y13" s="66">
        <f t="shared" si="1"/>
      </c>
      <c r="Z13" s="66">
        <f t="shared" si="1"/>
      </c>
      <c r="AA13" s="66">
        <f t="shared" si="1"/>
      </c>
      <c r="AB13" s="66">
        <f t="shared" si="1"/>
      </c>
      <c r="AC13" s="66">
        <f t="shared" si="1"/>
      </c>
      <c r="AD13" s="65" t="s">
        <v>113</v>
      </c>
    </row>
    <row r="14" spans="1:30" ht="12.75">
      <c r="A14" s="23">
        <f>IF(D14&lt;&gt;"",'Gesamt-Meldung'!$C$2,"")</f>
      </c>
      <c r="B14" s="23">
        <f>IF(D14&lt;&gt;"",'Gesamt-Meldung'!$J$2,"")</f>
      </c>
      <c r="C14" s="24"/>
      <c r="D14" s="24"/>
      <c r="E14" s="24"/>
      <c r="F14" s="22"/>
      <c r="G14" s="24"/>
      <c r="H14" s="24"/>
      <c r="I14" s="21"/>
      <c r="J14" s="24"/>
      <c r="K14" s="59"/>
      <c r="L14" s="59"/>
      <c r="M14" s="60"/>
      <c r="N14" s="59"/>
      <c r="O14" s="24"/>
      <c r="P14" s="24"/>
      <c r="Q14" s="21"/>
      <c r="R14" s="24"/>
      <c r="S14" s="59"/>
      <c r="T14" s="59"/>
      <c r="U14" s="60"/>
      <c r="V14" s="59"/>
      <c r="W14" s="70"/>
      <c r="X14" s="66">
        <f t="shared" si="0"/>
      </c>
      <c r="Y14" s="66">
        <f t="shared" si="1"/>
      </c>
      <c r="Z14" s="66">
        <f t="shared" si="1"/>
      </c>
      <c r="AA14" s="66">
        <f t="shared" si="1"/>
      </c>
      <c r="AB14" s="66">
        <f t="shared" si="1"/>
      </c>
      <c r="AC14" s="66">
        <f t="shared" si="1"/>
      </c>
      <c r="AD14" s="65" t="s">
        <v>113</v>
      </c>
    </row>
    <row r="15" spans="1:30" ht="12.75">
      <c r="A15" s="23">
        <f>IF(D15&lt;&gt;"",'Gesamt-Meldung'!$C$2,"")</f>
      </c>
      <c r="B15" s="23">
        <f>IF(D15&lt;&gt;"",'Gesamt-Meldung'!$J$2,"")</f>
      </c>
      <c r="C15" s="24"/>
      <c r="D15" s="24"/>
      <c r="E15" s="24"/>
      <c r="F15" s="22"/>
      <c r="G15" s="24"/>
      <c r="H15" s="24"/>
      <c r="I15" s="21"/>
      <c r="J15" s="24"/>
      <c r="K15" s="59"/>
      <c r="L15" s="59"/>
      <c r="M15" s="60"/>
      <c r="N15" s="59"/>
      <c r="O15" s="24"/>
      <c r="P15" s="24"/>
      <c r="Q15" s="21"/>
      <c r="R15" s="24"/>
      <c r="S15" s="59"/>
      <c r="T15" s="59"/>
      <c r="U15" s="60"/>
      <c r="V15" s="59"/>
      <c r="W15" s="70"/>
      <c r="X15" s="66">
        <f t="shared" si="0"/>
      </c>
      <c r="Y15" s="66">
        <f t="shared" si="1"/>
      </c>
      <c r="Z15" s="66">
        <f t="shared" si="1"/>
      </c>
      <c r="AA15" s="66">
        <f t="shared" si="1"/>
      </c>
      <c r="AB15" s="66">
        <f t="shared" si="1"/>
      </c>
      <c r="AC15" s="66">
        <f t="shared" si="1"/>
      </c>
      <c r="AD15" s="65" t="s">
        <v>113</v>
      </c>
    </row>
    <row r="16" spans="1:30" ht="12.75">
      <c r="A16" s="23">
        <f>IF(D16&lt;&gt;"",'Gesamt-Meldung'!$C$2,"")</f>
      </c>
      <c r="B16" s="23">
        <f>IF(D16&lt;&gt;"",'Gesamt-Meldung'!$J$2,"")</f>
      </c>
      <c r="C16" s="24"/>
      <c r="D16" s="24"/>
      <c r="E16" s="24"/>
      <c r="F16" s="22"/>
      <c r="G16" s="24"/>
      <c r="H16" s="24"/>
      <c r="I16" s="21"/>
      <c r="J16" s="24"/>
      <c r="K16" s="59"/>
      <c r="L16" s="59"/>
      <c r="M16" s="60"/>
      <c r="N16" s="59"/>
      <c r="O16" s="24"/>
      <c r="P16" s="24"/>
      <c r="Q16" s="21"/>
      <c r="R16" s="24"/>
      <c r="S16" s="59"/>
      <c r="T16" s="59"/>
      <c r="U16" s="60"/>
      <c r="V16" s="59"/>
      <c r="W16" s="70"/>
      <c r="X16" s="66">
        <f t="shared" si="0"/>
      </c>
      <c r="Y16" s="66">
        <f t="shared" si="1"/>
      </c>
      <c r="Z16" s="66">
        <f t="shared" si="1"/>
      </c>
      <c r="AA16" s="66">
        <f t="shared" si="1"/>
      </c>
      <c r="AB16" s="66">
        <f t="shared" si="1"/>
      </c>
      <c r="AC16" s="66">
        <f t="shared" si="1"/>
      </c>
      <c r="AD16" s="65" t="s">
        <v>113</v>
      </c>
    </row>
    <row r="17" spans="1:30" ht="12.75">
      <c r="A17" s="23">
        <f>IF(D17&lt;&gt;"",'Gesamt-Meldung'!$C$2,"")</f>
      </c>
      <c r="B17" s="23">
        <f>IF(D17&lt;&gt;"",'Gesamt-Meldung'!$J$2,"")</f>
      </c>
      <c r="C17" s="24"/>
      <c r="D17" s="24"/>
      <c r="E17" s="24"/>
      <c r="F17" s="22"/>
      <c r="G17" s="24"/>
      <c r="H17" s="24"/>
      <c r="I17" s="21"/>
      <c r="J17" s="24"/>
      <c r="K17" s="59"/>
      <c r="L17" s="59"/>
      <c r="M17" s="60"/>
      <c r="N17" s="59"/>
      <c r="O17" s="24"/>
      <c r="P17" s="24"/>
      <c r="Q17" s="21"/>
      <c r="R17" s="24"/>
      <c r="S17" s="59"/>
      <c r="T17" s="59"/>
      <c r="U17" s="60"/>
      <c r="V17" s="59"/>
      <c r="W17" s="70"/>
      <c r="X17" s="66">
        <f t="shared" si="0"/>
      </c>
      <c r="Y17" s="66">
        <f t="shared" si="1"/>
      </c>
      <c r="Z17" s="66">
        <f t="shared" si="1"/>
      </c>
      <c r="AA17" s="66">
        <f t="shared" si="1"/>
      </c>
      <c r="AB17" s="66">
        <f t="shared" si="1"/>
      </c>
      <c r="AC17" s="66">
        <f t="shared" si="1"/>
      </c>
      <c r="AD17" s="65" t="s">
        <v>113</v>
      </c>
    </row>
    <row r="18" spans="1:30" ht="12.75">
      <c r="A18" s="23">
        <f>IF(D18&lt;&gt;"",'Gesamt-Meldung'!$C$2,"")</f>
      </c>
      <c r="B18" s="23">
        <f>IF(D18&lt;&gt;"",'Gesamt-Meldung'!$J$2,"")</f>
      </c>
      <c r="C18" s="24"/>
      <c r="D18" s="24"/>
      <c r="E18" s="24"/>
      <c r="F18" s="22"/>
      <c r="G18" s="24"/>
      <c r="H18" s="24"/>
      <c r="I18" s="21"/>
      <c r="J18" s="24"/>
      <c r="K18" s="59"/>
      <c r="L18" s="59"/>
      <c r="M18" s="60"/>
      <c r="N18" s="59"/>
      <c r="O18" s="24"/>
      <c r="P18" s="24"/>
      <c r="Q18" s="21"/>
      <c r="R18" s="24"/>
      <c r="S18" s="59"/>
      <c r="T18" s="59"/>
      <c r="U18" s="60"/>
      <c r="V18" s="59"/>
      <c r="W18" s="70"/>
      <c r="X18" s="66">
        <f t="shared" si="0"/>
      </c>
      <c r="Y18" s="66">
        <f t="shared" si="1"/>
      </c>
      <c r="Z18" s="66">
        <f t="shared" si="1"/>
      </c>
      <c r="AA18" s="66">
        <f t="shared" si="1"/>
      </c>
      <c r="AB18" s="66">
        <f t="shared" si="1"/>
      </c>
      <c r="AC18" s="66">
        <f t="shared" si="1"/>
      </c>
      <c r="AD18" s="65" t="s">
        <v>113</v>
      </c>
    </row>
    <row r="19" spans="1:30" ht="12.75">
      <c r="A19" s="23">
        <f>IF(D19&lt;&gt;"",'Gesamt-Meldung'!$C$2,"")</f>
      </c>
      <c r="B19" s="23">
        <f>IF(D19&lt;&gt;"",'Gesamt-Meldung'!$J$2,"")</f>
      </c>
      <c r="C19" s="24"/>
      <c r="D19" s="24"/>
      <c r="E19" s="24"/>
      <c r="F19" s="22"/>
      <c r="G19" s="24"/>
      <c r="H19" s="24"/>
      <c r="I19" s="21"/>
      <c r="J19" s="24"/>
      <c r="K19" s="59"/>
      <c r="L19" s="59"/>
      <c r="M19" s="60"/>
      <c r="N19" s="59"/>
      <c r="O19" s="24"/>
      <c r="P19" s="24"/>
      <c r="Q19" s="21"/>
      <c r="R19" s="24"/>
      <c r="S19" s="59"/>
      <c r="T19" s="59"/>
      <c r="U19" s="60"/>
      <c r="V19" s="59"/>
      <c r="W19" s="70"/>
      <c r="X19" s="66">
        <f t="shared" si="0"/>
      </c>
      <c r="Y19" s="66">
        <f>IF($D19=Y$2,$F19,"")</f>
      </c>
      <c r="Z19" s="66">
        <f>IF($D19=Z$2,$F19,"")</f>
      </c>
      <c r="AA19" s="66">
        <f>IF($D19=AA$2,$F19,"")</f>
      </c>
      <c r="AB19" s="66">
        <f>IF($D19=AB$2,$F19,"")</f>
      </c>
      <c r="AC19" s="66">
        <f>IF($D19=AC$2,$F19,"")</f>
      </c>
      <c r="AD19" s="65" t="s">
        <v>113</v>
      </c>
    </row>
    <row r="20" spans="1:30" ht="12.75">
      <c r="A20" s="23">
        <f>IF(D20&lt;&gt;"",'Gesamt-Meldung'!$C$2,"")</f>
      </c>
      <c r="B20" s="23">
        <f>IF(D20&lt;&gt;"",'Gesamt-Meldung'!$J$2,"")</f>
      </c>
      <c r="C20" s="24"/>
      <c r="D20" s="24"/>
      <c r="E20" s="24"/>
      <c r="F20" s="22"/>
      <c r="G20" s="24"/>
      <c r="H20" s="24"/>
      <c r="I20" s="21"/>
      <c r="J20" s="24"/>
      <c r="K20" s="59"/>
      <c r="L20" s="59"/>
      <c r="M20" s="60"/>
      <c r="N20" s="59"/>
      <c r="O20" s="24"/>
      <c r="P20" s="24"/>
      <c r="Q20" s="21"/>
      <c r="R20" s="24"/>
      <c r="S20" s="59"/>
      <c r="T20" s="59"/>
      <c r="U20" s="60"/>
      <c r="V20" s="59"/>
      <c r="W20" s="70"/>
      <c r="X20" s="66">
        <f t="shared" si="0"/>
      </c>
      <c r="Y20" s="66">
        <f t="shared" si="1"/>
      </c>
      <c r="Z20" s="66">
        <f t="shared" si="1"/>
      </c>
      <c r="AA20" s="66">
        <f t="shared" si="1"/>
      </c>
      <c r="AB20" s="66">
        <f t="shared" si="1"/>
      </c>
      <c r="AC20" s="66">
        <f t="shared" si="1"/>
      </c>
      <c r="AD20" s="65" t="s">
        <v>113</v>
      </c>
    </row>
    <row r="21" spans="1:30" ht="12.75">
      <c r="A21" s="23">
        <f>IF(D21&lt;&gt;"",'Gesamt-Meldung'!$C$2,"")</f>
      </c>
      <c r="B21" s="23">
        <f>IF(D21&lt;&gt;"",'Gesamt-Meldung'!$J$2,"")</f>
      </c>
      <c r="C21" s="24"/>
      <c r="D21" s="24"/>
      <c r="E21" s="24"/>
      <c r="F21" s="22"/>
      <c r="G21" s="24"/>
      <c r="H21" s="24"/>
      <c r="I21" s="21"/>
      <c r="J21" s="24"/>
      <c r="K21" s="59"/>
      <c r="L21" s="59"/>
      <c r="M21" s="60"/>
      <c r="N21" s="59"/>
      <c r="O21" s="24"/>
      <c r="P21" s="24"/>
      <c r="Q21" s="21"/>
      <c r="R21" s="24"/>
      <c r="S21" s="59"/>
      <c r="T21" s="59"/>
      <c r="U21" s="60"/>
      <c r="V21" s="59"/>
      <c r="W21" s="70"/>
      <c r="X21" s="66">
        <f t="shared" si="0"/>
      </c>
      <c r="Y21" s="66">
        <f aca="true" t="shared" si="2" ref="Y21:AC26">IF($D21=Y$2,$F21,"")</f>
      </c>
      <c r="Z21" s="66">
        <f t="shared" si="2"/>
      </c>
      <c r="AA21" s="66">
        <f t="shared" si="2"/>
      </c>
      <c r="AB21" s="66">
        <f t="shared" si="2"/>
      </c>
      <c r="AC21" s="66">
        <f t="shared" si="2"/>
      </c>
      <c r="AD21" s="65" t="s">
        <v>113</v>
      </c>
    </row>
    <row r="22" spans="1:30" ht="12.75">
      <c r="A22" s="23">
        <f>IF(D22&lt;&gt;"",'Gesamt-Meldung'!$C$2,"")</f>
      </c>
      <c r="B22" s="23">
        <f>IF(D22&lt;&gt;"",'Gesamt-Meldung'!$J$2,"")</f>
      </c>
      <c r="C22" s="24"/>
      <c r="D22" s="24"/>
      <c r="E22" s="24"/>
      <c r="F22" s="22"/>
      <c r="G22" s="24"/>
      <c r="H22" s="24"/>
      <c r="I22" s="21"/>
      <c r="J22" s="24"/>
      <c r="K22" s="59"/>
      <c r="L22" s="59"/>
      <c r="M22" s="60"/>
      <c r="N22" s="59"/>
      <c r="O22" s="24"/>
      <c r="P22" s="24"/>
      <c r="Q22" s="21"/>
      <c r="R22" s="24"/>
      <c r="S22" s="59"/>
      <c r="T22" s="59"/>
      <c r="U22" s="60"/>
      <c r="V22" s="59"/>
      <c r="W22" s="70"/>
      <c r="X22" s="66">
        <f t="shared" si="0"/>
      </c>
      <c r="Y22" s="66">
        <f t="shared" si="2"/>
      </c>
      <c r="Z22" s="66">
        <f t="shared" si="2"/>
      </c>
      <c r="AA22" s="66">
        <f t="shared" si="2"/>
      </c>
      <c r="AB22" s="66">
        <f t="shared" si="2"/>
      </c>
      <c r="AC22" s="66">
        <f t="shared" si="2"/>
      </c>
      <c r="AD22" s="65" t="s">
        <v>113</v>
      </c>
    </row>
    <row r="23" spans="1:30" ht="12.75">
      <c r="A23" s="23">
        <f>IF(D23&lt;&gt;"",'Gesamt-Meldung'!$C$2,"")</f>
      </c>
      <c r="B23" s="23">
        <f>IF(D23&lt;&gt;"",'Gesamt-Meldung'!$J$2,"")</f>
      </c>
      <c r="C23" s="24"/>
      <c r="D23" s="24"/>
      <c r="E23" s="24"/>
      <c r="F23" s="22"/>
      <c r="G23" s="24"/>
      <c r="H23" s="24"/>
      <c r="I23" s="21"/>
      <c r="J23" s="24"/>
      <c r="K23" s="59"/>
      <c r="L23" s="59"/>
      <c r="M23" s="60"/>
      <c r="N23" s="59"/>
      <c r="O23" s="24"/>
      <c r="P23" s="24"/>
      <c r="Q23" s="21"/>
      <c r="R23" s="24"/>
      <c r="S23" s="59"/>
      <c r="T23" s="59"/>
      <c r="U23" s="60"/>
      <c r="V23" s="59"/>
      <c r="W23" s="70"/>
      <c r="X23" s="66">
        <f t="shared" si="0"/>
      </c>
      <c r="Y23" s="66">
        <f t="shared" si="2"/>
      </c>
      <c r="Z23" s="66">
        <f t="shared" si="2"/>
      </c>
      <c r="AA23" s="66">
        <f t="shared" si="2"/>
      </c>
      <c r="AB23" s="66">
        <f t="shared" si="2"/>
      </c>
      <c r="AC23" s="66">
        <f t="shared" si="2"/>
      </c>
      <c r="AD23" s="65" t="s">
        <v>113</v>
      </c>
    </row>
    <row r="24" spans="1:30" ht="12.75">
      <c r="A24" s="23">
        <f>IF(D24&lt;&gt;"",'Gesamt-Meldung'!$C$2,"")</f>
      </c>
      <c r="B24" s="23">
        <f>IF(D24&lt;&gt;"",'Gesamt-Meldung'!$J$2,"")</f>
      </c>
      <c r="C24" s="24"/>
      <c r="D24" s="24"/>
      <c r="E24" s="24"/>
      <c r="F24" s="22"/>
      <c r="G24" s="24"/>
      <c r="H24" s="24"/>
      <c r="I24" s="21"/>
      <c r="J24" s="24"/>
      <c r="K24" s="59"/>
      <c r="L24" s="59"/>
      <c r="M24" s="60"/>
      <c r="N24" s="59"/>
      <c r="O24" s="24"/>
      <c r="P24" s="24"/>
      <c r="Q24" s="21"/>
      <c r="R24" s="24"/>
      <c r="S24" s="59"/>
      <c r="T24" s="59"/>
      <c r="U24" s="60"/>
      <c r="V24" s="59"/>
      <c r="W24" s="70"/>
      <c r="X24" s="66">
        <f t="shared" si="0"/>
      </c>
      <c r="Y24" s="66">
        <f t="shared" si="2"/>
      </c>
      <c r="Z24" s="66">
        <f t="shared" si="2"/>
      </c>
      <c r="AA24" s="66">
        <f t="shared" si="2"/>
      </c>
      <c r="AB24" s="66">
        <f t="shared" si="2"/>
      </c>
      <c r="AC24" s="66">
        <f t="shared" si="2"/>
      </c>
      <c r="AD24" s="65" t="s">
        <v>113</v>
      </c>
    </row>
    <row r="25" spans="1:30" ht="12.75">
      <c r="A25" s="23">
        <f>IF(D25&lt;&gt;"",'Gesamt-Meldung'!$C$2,"")</f>
      </c>
      <c r="B25" s="23">
        <f>IF(D25&lt;&gt;"",'Gesamt-Meldung'!$J$2,"")</f>
      </c>
      <c r="C25" s="24"/>
      <c r="D25" s="24"/>
      <c r="E25" s="24"/>
      <c r="F25" s="22"/>
      <c r="G25" s="24"/>
      <c r="H25" s="24"/>
      <c r="I25" s="21"/>
      <c r="J25" s="24"/>
      <c r="K25" s="59"/>
      <c r="L25" s="59"/>
      <c r="M25" s="60"/>
      <c r="N25" s="59"/>
      <c r="O25" s="24"/>
      <c r="P25" s="24"/>
      <c r="Q25" s="21"/>
      <c r="R25" s="24"/>
      <c r="S25" s="59"/>
      <c r="T25" s="59"/>
      <c r="U25" s="60"/>
      <c r="V25" s="59"/>
      <c r="W25" s="70"/>
      <c r="X25" s="66">
        <f t="shared" si="0"/>
      </c>
      <c r="Y25" s="66">
        <f t="shared" si="2"/>
      </c>
      <c r="Z25" s="66">
        <f t="shared" si="2"/>
      </c>
      <c r="AA25" s="66">
        <f t="shared" si="2"/>
      </c>
      <c r="AB25" s="66">
        <f t="shared" si="2"/>
      </c>
      <c r="AC25" s="66">
        <f t="shared" si="2"/>
      </c>
      <c r="AD25" s="65" t="s">
        <v>113</v>
      </c>
    </row>
    <row r="26" spans="1:30" ht="12.75">
      <c r="A26" s="23">
        <f>IF(D26&lt;&gt;"",'Gesamt-Meldung'!$C$2,"")</f>
      </c>
      <c r="B26" s="23">
        <f>IF(D26&lt;&gt;"",'Gesamt-Meldung'!$J$2,"")</f>
      </c>
      <c r="C26" s="24"/>
      <c r="D26" s="24"/>
      <c r="E26" s="24"/>
      <c r="F26" s="22"/>
      <c r="G26" s="24"/>
      <c r="H26" s="24"/>
      <c r="I26" s="21"/>
      <c r="J26" s="24"/>
      <c r="K26" s="59"/>
      <c r="L26" s="59"/>
      <c r="M26" s="60"/>
      <c r="N26" s="59"/>
      <c r="O26" s="24"/>
      <c r="P26" s="24"/>
      <c r="Q26" s="21"/>
      <c r="R26" s="24"/>
      <c r="S26" s="59"/>
      <c r="T26" s="59"/>
      <c r="U26" s="60"/>
      <c r="V26" s="59"/>
      <c r="W26" s="70"/>
      <c r="X26" s="66">
        <f t="shared" si="0"/>
      </c>
      <c r="Y26" s="66">
        <f t="shared" si="2"/>
      </c>
      <c r="Z26" s="66">
        <f t="shared" si="2"/>
      </c>
      <c r="AA26" s="66">
        <f t="shared" si="2"/>
      </c>
      <c r="AB26" s="66">
        <f t="shared" si="2"/>
      </c>
      <c r="AC26" s="66">
        <f t="shared" si="2"/>
      </c>
      <c r="AD26" s="65" t="s">
        <v>113</v>
      </c>
    </row>
  </sheetData>
  <sheetProtection sheet="1" formatCells="0" formatColumns="0" selectLockedCells="1" autoFilter="0"/>
  <autoFilter ref="A1:E26"/>
  <mergeCells count="1">
    <mergeCell ref="A2:E2"/>
  </mergeCells>
  <conditionalFormatting sqref="C3:C8">
    <cfRule type="cellIs" priority="79" dxfId="1" operator="equal" stopIfTrue="1">
      <formula>"W"</formula>
    </cfRule>
    <cfRule type="cellIs" priority="80" dxfId="0" operator="equal" stopIfTrue="1">
      <formula>"M"</formula>
    </cfRule>
  </conditionalFormatting>
  <conditionalFormatting sqref="C3:C8">
    <cfRule type="cellIs" priority="77" dxfId="1" operator="equal" stopIfTrue="1">
      <formula>"W"</formula>
    </cfRule>
    <cfRule type="cellIs" priority="78" dxfId="0" operator="equal" stopIfTrue="1">
      <formula>"M"</formula>
    </cfRule>
  </conditionalFormatting>
  <conditionalFormatting sqref="C3:C8">
    <cfRule type="cellIs" priority="75" dxfId="1" operator="equal" stopIfTrue="1">
      <formula>"W"</formula>
    </cfRule>
    <cfRule type="cellIs" priority="76" dxfId="0" operator="equal" stopIfTrue="1">
      <formula>"M"</formula>
    </cfRule>
  </conditionalFormatting>
  <conditionalFormatting sqref="C3:C8">
    <cfRule type="cellIs" priority="73" dxfId="1" operator="equal" stopIfTrue="1">
      <formula>"W"</formula>
    </cfRule>
    <cfRule type="cellIs" priority="74" dxfId="0" operator="equal" stopIfTrue="1">
      <formula>"M"</formula>
    </cfRule>
  </conditionalFormatting>
  <conditionalFormatting sqref="J3:J26">
    <cfRule type="cellIs" priority="71" dxfId="1" operator="equal" stopIfTrue="1">
      <formula>"W"</formula>
    </cfRule>
    <cfRule type="cellIs" priority="72" dxfId="0" operator="equal" stopIfTrue="1">
      <formula>"M"</formula>
    </cfRule>
  </conditionalFormatting>
  <conditionalFormatting sqref="J3:J26">
    <cfRule type="cellIs" priority="69" dxfId="1" operator="equal" stopIfTrue="1">
      <formula>"W"</formula>
    </cfRule>
    <cfRule type="cellIs" priority="70" dxfId="0" operator="equal" stopIfTrue="1">
      <formula>"M"</formula>
    </cfRule>
  </conditionalFormatting>
  <conditionalFormatting sqref="J3:J26">
    <cfRule type="cellIs" priority="67" dxfId="1" operator="equal" stopIfTrue="1">
      <formula>"W"</formula>
    </cfRule>
    <cfRule type="cellIs" priority="68" dxfId="0" operator="equal" stopIfTrue="1">
      <formula>"M"</formula>
    </cfRule>
  </conditionalFormatting>
  <conditionalFormatting sqref="J3:J26">
    <cfRule type="cellIs" priority="65" dxfId="1" operator="equal" stopIfTrue="1">
      <formula>"W"</formula>
    </cfRule>
    <cfRule type="cellIs" priority="66" dxfId="0" operator="equal" stopIfTrue="1">
      <formula>"M"</formula>
    </cfRule>
  </conditionalFormatting>
  <conditionalFormatting sqref="N3:N26">
    <cfRule type="cellIs" priority="39" dxfId="1" operator="equal" stopIfTrue="1">
      <formula>"W"</formula>
    </cfRule>
    <cfRule type="cellIs" priority="40" dxfId="0" operator="equal" stopIfTrue="1">
      <formula>"M"</formula>
    </cfRule>
  </conditionalFormatting>
  <conditionalFormatting sqref="N3:N26">
    <cfRule type="cellIs" priority="37" dxfId="1" operator="equal" stopIfTrue="1">
      <formula>"W"</formula>
    </cfRule>
    <cfRule type="cellIs" priority="38" dxfId="0" operator="equal" stopIfTrue="1">
      <formula>"M"</formula>
    </cfRule>
  </conditionalFormatting>
  <conditionalFormatting sqref="N3:N26">
    <cfRule type="cellIs" priority="35" dxfId="1" operator="equal" stopIfTrue="1">
      <formula>"W"</formula>
    </cfRule>
    <cfRule type="cellIs" priority="36" dxfId="0" operator="equal" stopIfTrue="1">
      <formula>"M"</formula>
    </cfRule>
  </conditionalFormatting>
  <conditionalFormatting sqref="N3:N26">
    <cfRule type="cellIs" priority="33" dxfId="1" operator="equal" stopIfTrue="1">
      <formula>"W"</formula>
    </cfRule>
    <cfRule type="cellIs" priority="34" dxfId="0" operator="equal" stopIfTrue="1">
      <formula>"M"</formula>
    </cfRule>
  </conditionalFormatting>
  <conditionalFormatting sqref="R3:R26">
    <cfRule type="cellIs" priority="31" dxfId="1" operator="equal" stopIfTrue="1">
      <formula>"W"</formula>
    </cfRule>
    <cfRule type="cellIs" priority="32" dxfId="0" operator="equal" stopIfTrue="1">
      <formula>"M"</formula>
    </cfRule>
  </conditionalFormatting>
  <conditionalFormatting sqref="R3:R26">
    <cfRule type="cellIs" priority="29" dxfId="1" operator="equal" stopIfTrue="1">
      <formula>"W"</formula>
    </cfRule>
    <cfRule type="cellIs" priority="30" dxfId="0" operator="equal" stopIfTrue="1">
      <formula>"M"</formula>
    </cfRule>
  </conditionalFormatting>
  <conditionalFormatting sqref="R3:R26">
    <cfRule type="cellIs" priority="27" dxfId="1" operator="equal" stopIfTrue="1">
      <formula>"W"</formula>
    </cfRule>
    <cfRule type="cellIs" priority="28" dxfId="0" operator="equal" stopIfTrue="1">
      <formula>"M"</formula>
    </cfRule>
  </conditionalFormatting>
  <conditionalFormatting sqref="R3:R26">
    <cfRule type="cellIs" priority="25" dxfId="1" operator="equal" stopIfTrue="1">
      <formula>"W"</formula>
    </cfRule>
    <cfRule type="cellIs" priority="26" dxfId="0" operator="equal" stopIfTrue="1">
      <formula>"M"</formula>
    </cfRule>
  </conditionalFormatting>
  <conditionalFormatting sqref="V3:V26">
    <cfRule type="cellIs" priority="23" dxfId="1" operator="equal" stopIfTrue="1">
      <formula>"W"</formula>
    </cfRule>
    <cfRule type="cellIs" priority="24" dxfId="0" operator="equal" stopIfTrue="1">
      <formula>"M"</formula>
    </cfRule>
  </conditionalFormatting>
  <conditionalFormatting sqref="V3:V26">
    <cfRule type="cellIs" priority="21" dxfId="1" operator="equal" stopIfTrue="1">
      <formula>"W"</formula>
    </cfRule>
    <cfRule type="cellIs" priority="22" dxfId="0" operator="equal" stopIfTrue="1">
      <formula>"M"</formula>
    </cfRule>
  </conditionalFormatting>
  <conditionalFormatting sqref="V3:V26">
    <cfRule type="cellIs" priority="19" dxfId="1" operator="equal" stopIfTrue="1">
      <formula>"W"</formula>
    </cfRule>
    <cfRule type="cellIs" priority="20" dxfId="0" operator="equal" stopIfTrue="1">
      <formula>"M"</formula>
    </cfRule>
  </conditionalFormatting>
  <conditionalFormatting sqref="V3:V26">
    <cfRule type="cellIs" priority="17" dxfId="1" operator="equal" stopIfTrue="1">
      <formula>"W"</formula>
    </cfRule>
    <cfRule type="cellIs" priority="18" dxfId="0" operator="equal" stopIfTrue="1">
      <formula>"M"</formula>
    </cfRule>
  </conditionalFormatting>
  <conditionalFormatting sqref="C9:C14">
    <cfRule type="cellIs" priority="15" dxfId="1" operator="equal" stopIfTrue="1">
      <formula>"W"</formula>
    </cfRule>
    <cfRule type="cellIs" priority="16" dxfId="0" operator="equal" stopIfTrue="1">
      <formula>"M"</formula>
    </cfRule>
  </conditionalFormatting>
  <conditionalFormatting sqref="C9:C14">
    <cfRule type="cellIs" priority="13" dxfId="1" operator="equal" stopIfTrue="1">
      <formula>"W"</formula>
    </cfRule>
    <cfRule type="cellIs" priority="14" dxfId="0" operator="equal" stopIfTrue="1">
      <formula>"M"</formula>
    </cfRule>
  </conditionalFormatting>
  <conditionalFormatting sqref="C9:C14">
    <cfRule type="cellIs" priority="11" dxfId="1" operator="equal" stopIfTrue="1">
      <formula>"W"</formula>
    </cfRule>
    <cfRule type="cellIs" priority="12" dxfId="0" operator="equal" stopIfTrue="1">
      <formula>"M"</formula>
    </cfRule>
  </conditionalFormatting>
  <conditionalFormatting sqref="C9:C14">
    <cfRule type="cellIs" priority="9" dxfId="1" operator="equal" stopIfTrue="1">
      <formula>"W"</formula>
    </cfRule>
    <cfRule type="cellIs" priority="10" dxfId="0" operator="equal" stopIfTrue="1">
      <formula>"M"</formula>
    </cfRule>
  </conditionalFormatting>
  <conditionalFormatting sqref="C15:C26">
    <cfRule type="cellIs" priority="7" dxfId="1" operator="equal" stopIfTrue="1">
      <formula>"W"</formula>
    </cfRule>
    <cfRule type="cellIs" priority="8" dxfId="0" operator="equal" stopIfTrue="1">
      <formula>"M"</formula>
    </cfRule>
  </conditionalFormatting>
  <conditionalFormatting sqref="C15:C26">
    <cfRule type="cellIs" priority="5" dxfId="1" operator="equal" stopIfTrue="1">
      <formula>"W"</formula>
    </cfRule>
    <cfRule type="cellIs" priority="6" dxfId="0" operator="equal" stopIfTrue="1">
      <formula>"M"</formula>
    </cfRule>
  </conditionalFormatting>
  <conditionalFormatting sqref="C15:C26">
    <cfRule type="cellIs" priority="3" dxfId="1" operator="equal" stopIfTrue="1">
      <formula>"W"</formula>
    </cfRule>
    <cfRule type="cellIs" priority="4" dxfId="0" operator="equal" stopIfTrue="1">
      <formula>"M"</formula>
    </cfRule>
  </conditionalFormatting>
  <conditionalFormatting sqref="C15:C26">
    <cfRule type="cellIs" priority="1" dxfId="1" operator="equal" stopIfTrue="1">
      <formula>"W"</formula>
    </cfRule>
    <cfRule type="cellIs" priority="2" dxfId="0" operator="equal" stopIfTrue="1">
      <formula>"M"</formula>
    </cfRule>
  </conditionalFormatting>
  <dataValidations count="6">
    <dataValidation type="time" allowBlank="1" showInputMessage="1" showErrorMessage="1" prompt="Qualifikationszeit im Format m:ss,00&#10;m: Minuten&#10;ss: Sekunden&#10;00: 1/100 Sekunden" error="Qualifikationszeit im Format m:ss,00&#10;m: Minuten&#10;ss: Sekunden&#10;00: 1/100 Sekunden" sqref="F3:F26">
      <formula1>0.0001388888888888889</formula1>
      <formula2>0.0069328703703703705</formula2>
    </dataValidation>
    <dataValidation type="list" allowBlank="1" showDropDown="1" showInputMessage="1" showErrorMessage="1" promptTitle="Geschlecht" prompt="M: Männlich &#10;W: Weiblich" error="M: Männlich &#10;W: Weiblich" sqref="V3:W26 N3:N26 R3:R26 C3:C26 J3:J26">
      <formula1>Geschlecht</formula1>
    </dataValidation>
    <dataValidation type="textLength" allowBlank="1" showInputMessage="1" showErrorMessage="1" prompt="Mannschaftsname mit Nr bei mehreren Mannschaften in derselben Altersklasse max. 30 Zeichen" error="max. 30 Zeichen" sqref="E3:F26">
      <formula1>0</formula1>
      <formula2>30</formula2>
    </dataValidation>
    <dataValidation type="list" allowBlank="1" showInputMessage="1" showErrorMessage="1" prompt="Disziplin aus Liste auswählen" error="Disziplin aus Liste auswählen" sqref="X1:AC2 D3:D26">
      <formula1>Disziplin_M</formula1>
    </dataValidation>
    <dataValidation type="textLength" allowBlank="1" showInputMessage="1" showErrorMessage="1" prompt="Eingabe: Vorname Name, max. 40 Zeichen" error="max. 40 Zeichen" sqref="O3:P26 S3:T26 K3:L26 G3:H26">
      <formula1>0</formula1>
      <formula2>40</formula2>
    </dataValidation>
    <dataValidation type="whole" showInputMessage="1" showErrorMessage="1" prompt="Jahrgang, z.B. 2001" error="Mindest Jahrgang 2006" sqref="U3:U26 M3:M26 Q3:Q26 I3:I26">
      <formula1>1980</formula1>
      <formula2>2006</formula2>
    </dataValidation>
  </dataValidations>
  <printOptions/>
  <pageMargins left="0.5905511811023623" right="0.5905511811023623" top="0.984251968503937" bottom="0.984251968503937" header="0.5118110236220472" footer="0.5118110236220472"/>
  <pageSetup fitToHeight="23" fitToWidth="1" horizontalDpi="300" verticalDpi="300" orientation="landscape" paperSize="9" scale="45" r:id="rId1"/>
  <headerFooter alignWithMargins="0">
    <oddHeader>&amp;C&amp;14DEM2021 Berlin &amp;A</oddHeader>
    <oddFooter xml:space="preserve">&amp;L&amp;8&amp;Z&amp;F/ &amp;A&amp;R&amp;8&amp;P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E19"/>
  <sheetViews>
    <sheetView zoomScalePageLayoutView="0" workbookViewId="0" topLeftCell="A1">
      <selection activeCell="E2" sqref="E2:E7"/>
    </sheetView>
  </sheetViews>
  <sheetFormatPr defaultColWidth="9.140625" defaultRowHeight="12.75"/>
  <cols>
    <col min="1" max="1" width="22.7109375" style="28" bestFit="1" customWidth="1"/>
    <col min="2" max="2" width="11.421875" style="28" customWidth="1"/>
    <col min="3" max="4" width="11.421875" style="11" customWidth="1"/>
    <col min="5" max="5" width="48.00390625" style="0" bestFit="1" customWidth="1"/>
    <col min="6" max="10" width="9.140625" style="0" customWidth="1"/>
    <col min="11" max="11" width="53.28125" style="0" bestFit="1" customWidth="1"/>
  </cols>
  <sheetData>
    <row r="1" spans="1:5" ht="12.75">
      <c r="A1" s="28" t="s">
        <v>5</v>
      </c>
      <c r="B1" s="28" t="s">
        <v>4</v>
      </c>
      <c r="C1" s="11" t="s">
        <v>0</v>
      </c>
      <c r="D1" s="11" t="s">
        <v>1</v>
      </c>
      <c r="E1" t="s">
        <v>82</v>
      </c>
    </row>
    <row r="2" spans="1:5" ht="12.75">
      <c r="A2" s="28" t="s">
        <v>30</v>
      </c>
      <c r="B2" s="29" t="s">
        <v>31</v>
      </c>
      <c r="C2" s="11" t="s">
        <v>6</v>
      </c>
      <c r="D2" s="11" t="s">
        <v>7</v>
      </c>
      <c r="E2" t="s">
        <v>83</v>
      </c>
    </row>
    <row r="3" spans="1:5" ht="12.75">
      <c r="A3" s="28" t="s">
        <v>32</v>
      </c>
      <c r="B3" s="29" t="s">
        <v>33</v>
      </c>
      <c r="C3" s="11" t="s">
        <v>7</v>
      </c>
      <c r="D3" s="11" t="s">
        <v>8</v>
      </c>
      <c r="E3" t="s">
        <v>84</v>
      </c>
    </row>
    <row r="4" spans="1:5" ht="12.75">
      <c r="A4" s="28" t="s">
        <v>34</v>
      </c>
      <c r="B4" s="29" t="s">
        <v>35</v>
      </c>
      <c r="E4" t="s">
        <v>85</v>
      </c>
    </row>
    <row r="5" spans="1:5" ht="12.75">
      <c r="A5" s="28" t="s">
        <v>36</v>
      </c>
      <c r="B5" s="29" t="s">
        <v>37</v>
      </c>
      <c r="E5" t="s">
        <v>86</v>
      </c>
    </row>
    <row r="6" spans="1:5" ht="12.75">
      <c r="A6" s="28" t="s">
        <v>38</v>
      </c>
      <c r="B6" s="29" t="s">
        <v>39</v>
      </c>
      <c r="E6" t="s">
        <v>87</v>
      </c>
    </row>
    <row r="7" spans="1:5" ht="12.75">
      <c r="A7" s="28" t="s">
        <v>40</v>
      </c>
      <c r="B7" s="29" t="s">
        <v>41</v>
      </c>
      <c r="E7" t="s">
        <v>88</v>
      </c>
    </row>
    <row r="8" spans="1:2" ht="12.75">
      <c r="A8" s="28" t="s">
        <v>42</v>
      </c>
      <c r="B8" s="29" t="s">
        <v>43</v>
      </c>
    </row>
    <row r="9" spans="1:2" ht="12.75">
      <c r="A9" s="28" t="s">
        <v>44</v>
      </c>
      <c r="B9" s="29" t="s">
        <v>45</v>
      </c>
    </row>
    <row r="10" spans="1:2" ht="12.75">
      <c r="A10" s="28" t="s">
        <v>46</v>
      </c>
      <c r="B10" s="29" t="s">
        <v>70</v>
      </c>
    </row>
    <row r="11" spans="1:2" ht="12.75">
      <c r="A11" s="28" t="s">
        <v>47</v>
      </c>
      <c r="B11" s="29" t="s">
        <v>48</v>
      </c>
    </row>
    <row r="12" spans="1:2" ht="12.75">
      <c r="A12" s="28" t="s">
        <v>49</v>
      </c>
      <c r="B12" s="29" t="s">
        <v>50</v>
      </c>
    </row>
    <row r="13" spans="1:2" ht="12.75">
      <c r="A13" s="28" t="s">
        <v>51</v>
      </c>
      <c r="B13" s="29" t="s">
        <v>71</v>
      </c>
    </row>
    <row r="14" spans="1:2" ht="12.75">
      <c r="A14" s="28" t="s">
        <v>52</v>
      </c>
      <c r="B14" s="29" t="s">
        <v>53</v>
      </c>
    </row>
    <row r="15" spans="1:2" ht="12.75">
      <c r="A15" s="28" t="s">
        <v>54</v>
      </c>
      <c r="B15" s="29" t="s">
        <v>72</v>
      </c>
    </row>
    <row r="16" spans="1:2" ht="12.75">
      <c r="A16" s="28" t="s">
        <v>55</v>
      </c>
      <c r="B16" s="29" t="s">
        <v>56</v>
      </c>
    </row>
    <row r="17" spans="1:2" ht="12.75">
      <c r="A17" s="28" t="s">
        <v>57</v>
      </c>
      <c r="B17" s="29" t="s">
        <v>58</v>
      </c>
    </row>
    <row r="18" spans="1:2" ht="12.75">
      <c r="A18" s="28" t="s">
        <v>59</v>
      </c>
      <c r="B18" s="29" t="s">
        <v>60</v>
      </c>
    </row>
    <row r="19" spans="1:2" ht="12.75">
      <c r="A19" s="28" t="s">
        <v>61</v>
      </c>
      <c r="B19" s="29" t="s">
        <v>62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&amp;CXXX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D2"/>
  <sheetViews>
    <sheetView zoomScalePageLayoutView="0" workbookViewId="0" topLeftCell="A1">
      <selection activeCell="A3" sqref="A3:IV32"/>
    </sheetView>
  </sheetViews>
  <sheetFormatPr defaultColWidth="9.140625" defaultRowHeight="12.75"/>
  <cols>
    <col min="1" max="1" width="5.00390625" style="7" bestFit="1" customWidth="1"/>
    <col min="2" max="2" width="7.28125" style="7" bestFit="1" customWidth="1"/>
    <col min="3" max="3" width="10.7109375" style="8" bestFit="1" customWidth="1"/>
    <col min="4" max="4" width="55.421875" style="9" customWidth="1"/>
    <col min="5" max="16384" width="9.140625" style="7" customWidth="1"/>
  </cols>
  <sheetData>
    <row r="1" spans="1:4" ht="12.75">
      <c r="A1" s="7" t="s">
        <v>17</v>
      </c>
      <c r="B1" s="7" t="s">
        <v>18</v>
      </c>
      <c r="C1" s="8" t="s">
        <v>20</v>
      </c>
      <c r="D1" s="9" t="s">
        <v>19</v>
      </c>
    </row>
    <row r="2" spans="1:4" ht="12.75">
      <c r="A2" s="7">
        <v>2021</v>
      </c>
      <c r="B2" s="7" t="s">
        <v>73</v>
      </c>
      <c r="C2" s="8">
        <v>44377</v>
      </c>
      <c r="D2" s="9" t="s">
        <v>81</v>
      </c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roche</dc:creator>
  <cp:keywords/>
  <dc:description/>
  <cp:lastModifiedBy>marti</cp:lastModifiedBy>
  <cp:lastPrinted>2021-06-30T20:50:04Z</cp:lastPrinted>
  <dcterms:created xsi:type="dcterms:W3CDTF">2004-06-07T17:23:58Z</dcterms:created>
  <dcterms:modified xsi:type="dcterms:W3CDTF">2021-07-05T22:23:04Z</dcterms:modified>
  <cp:category/>
  <cp:version/>
  <cp:contentType/>
  <cp:contentStatus/>
</cp:coreProperties>
</file>